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8ce39a9b6a4c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시작가이드" sheetId="1" r:id="Rec970eaa19cb45f4"/>
    <x:sheet xmlns:r="http://schemas.openxmlformats.org/officeDocument/2006/relationships" name="거래원장" sheetId="2" r:id="R6fb50a0751c546e2"/>
    <x:sheet xmlns:r="http://schemas.openxmlformats.org/officeDocument/2006/relationships" name="카테고리표" sheetId="3" r:id="Ra012f9c85d414f32"/>
    <x:sheet xmlns:r="http://schemas.openxmlformats.org/officeDocument/2006/relationships" name="월별요약" sheetId="4" r:id="R423d7e0d9c5949c7"/>
    <x:sheet xmlns:r="http://schemas.openxmlformats.org/officeDocument/2006/relationships" name="개인정보삭제체크" sheetId="5" r:id="R11c55f6b466e4764"/>
    <x:sheet xmlns:r="http://schemas.openxmlformats.org/officeDocument/2006/relationships" name="월말리포트" sheetId="6" r:id="Rdc48a6564d2d46a2"/>
    <x:sheet xmlns:r="http://schemas.openxmlformats.org/officeDocument/2006/relationships" name="공식자료" sheetId="7" r:id="R82adbd48b150442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#,##0"/>
    <x:numFmt numFmtId="202" formatCode="0%"/>
  </x:numFmts>
  <x:fonts count="6">
    <x:font>
      <x:sz val="11"/>
      <x:name val="Carlito"/>
    </x:font>
    <x:font>
      <x:b/>
      <x:sz val="16"/>
      <x:color rgb="FFFFFFFF"/>
      <x:name val="Carlito"/>
    </x:font>
    <x:font>
      <x:sz val="10"/>
      <x:color rgb="FF5C677A"/>
      <x:name val="Carlito"/>
    </x:font>
    <x:font>
      <x:b/>
      <x:sz val="12"/>
      <x:color rgb="FFFFFFFF"/>
      <x:name val="Carlito"/>
    </x:font>
    <x:font>
      <x:b/>
      <x:sz val="11"/>
      <x:color rgb="FFFFFFFF"/>
      <x:name val="Carlito"/>
    </x:font>
    <x:font>
      <x:sz val="11"/>
      <x:color rgb="FF243142"/>
      <x:name val="Carlito"/>
    </x:font>
  </x:fonts>
  <x:fills count="12">
    <x:fill>
      <x:patternFill patternType="none"/>
    </x:fill>
    <x:fill>
      <x:patternFill patternType="gray125"/>
    </x:fill>
    <x:fill>
      <x:patternFill patternType="solid">
        <x:fgColor rgb="FF243142"/>
      </x:patternFill>
    </x:fill>
    <x:fill>
      <x:patternFill patternType="solid">
        <x:fgColor rgb="FFEAF1F8"/>
      </x:patternFill>
    </x:fill>
    <x:fill>
      <x:patternFill patternType="solid">
        <x:fgColor rgb="FF287D7D"/>
      </x:patternFill>
    </x:fill>
    <x:fill>
      <x:patternFill patternType="solid">
        <x:fgColor rgb="FFFFFFFF"/>
      </x:patternFill>
    </x:fill>
    <x:fill>
      <x:patternFill patternType="solid">
        <x:fgColor rgb="FF375A7F"/>
      </x:patternFill>
    </x:fill>
    <x:fill>
      <x:patternFill patternType="solid">
        <x:fgColor rgb="FFFBEDEC"/>
      </x:patternFill>
    </x:fill>
    <x:fill>
      <x:patternFill patternType="solid">
        <x:fgColor rgb="FF2D7A52"/>
      </x:patternFill>
    </x:fill>
    <x:fill>
      <x:patternFill patternType="solid">
        <x:fgColor rgb="FFB2772E"/>
      </x:patternFill>
    </x:fill>
    <x:fill>
      <x:patternFill patternType="solid">
        <x:fgColor rgb="FFB94A48"/>
      </x:patternFill>
    </x:fill>
    <x:fill>
      <x:patternFill patternType="solid">
        <x:fgColor rgb="FFFFF3DF"/>
      </x:patternFill>
    </x:fill>
  </x:fills>
  <x:borders count="14">
    <x:border/>
    <x:border>
      <x:right style="thin">
        <x:color rgb="FFD7DEE8"/>
      </x:right>
    </x:border>
    <x:border>
      <x:left style="thin">
        <x:color rgb="FFD7DEE8"/>
      </x:left>
      <x:right style="thin">
        <x:color rgb="FFD7DEE8"/>
      </x:right>
    </x:border>
    <x:border>
      <x:left style="thin">
        <x:color rgb="FFD7DEE8"/>
      </x:left>
    </x:border>
    <x:border>
      <x:right style="thin">
        <x:color rgb="FFD7DEE8"/>
      </x:right>
      <x:bottom style="thin">
        <x:color rgb="FFD7DEE8"/>
      </x:bottom>
    </x:border>
    <x:border>
      <x:left style="thin">
        <x:color rgb="FFD7DEE8"/>
      </x:left>
      <x:right style="thin">
        <x:color rgb="FFD7DEE8"/>
      </x:right>
      <x:bottom style="thin">
        <x:color rgb="FFD7DEE8"/>
      </x:bottom>
    </x:border>
    <x:border>
      <x:left style="thin">
        <x:color rgb="FFD7DEE8"/>
      </x:left>
      <x:bottom style="thin">
        <x:color rgb="FFD7DEE8"/>
      </x:bottom>
    </x:border>
    <x:border>
      <x:right style="thin">
        <x:color rgb="FFD7DEE8"/>
      </x:right>
      <x:top style="thin">
        <x:color rgb="FFD7DEE8"/>
      </x:top>
      <x:bottom style="thin">
        <x:color rgb="FFD7DEE8"/>
      </x:bottom>
    </x:border>
    <x:border>
      <x:left style="thin">
        <x:color rgb="FFD7DEE8"/>
      </x:left>
      <x:right style="thin">
        <x:color rgb="FFD7DEE8"/>
      </x:right>
      <x:top style="thin">
        <x:color rgb="FFD7DEE8"/>
      </x:top>
      <x:bottom style="thin">
        <x:color rgb="FFD7DEE8"/>
      </x:bottom>
    </x:border>
    <x:border>
      <x:left style="thin">
        <x:color rgb="FFD7DEE8"/>
      </x:left>
      <x:top style="thin">
        <x:color rgb="FFD7DEE8"/>
      </x:top>
      <x:bottom style="thin">
        <x:color rgb="FFD7DEE8"/>
      </x:bottom>
    </x:border>
    <x:border>
      <x:left style="thin">
        <x:color rgb="FFD7DEE8"/>
      </x:left>
      <x:top style="thin">
        <x:color rgb="FFD7DEE8"/>
      </x:top>
    </x:border>
    <x:border>
      <x:top style="thin">
        <x:color rgb="FFD7DEE8"/>
      </x:top>
    </x:border>
    <x:border>
      <x:right style="thin">
        <x:color rgb="FFD7DEE8"/>
      </x:right>
      <x:top style="thin">
        <x:color rgb="FFD7DEE8"/>
      </x:top>
    </x:border>
    <x:border>
      <x:bottom style="thin">
        <x:color rgb="FFD7DEE8"/>
      </x:bottom>
    </x:border>
  </x:borders>
  <x:cellStyleXfs count="1">
    <x:xf numFmtId="0" fontId="0" fillId="0" borderId="0"/>
  </x:cellStyleXfs>
  <x:cellXfs count="173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/>
    <x:xf numFmtId="0" fontId="4" fillId="4" borderId="1" xfId="0" applyNumberFormat="1" applyFont="1" applyFill="1" applyBorder="1"/>
    <x:xf numFmtId="0" fontId="4" fillId="4" borderId="2" xfId="0" applyNumberFormat="1" applyFont="1" applyFill="1" applyBorder="1"/>
    <x:xf numFmtId="0" fontId="4" fillId="4" borderId="3" xfId="0" applyNumberFormat="1" applyFont="1" applyFill="1" applyBorder="1"/>
    <x:xf numFmtId="0" fontId="4" fillId="4" borderId="1" xfId="0" applyNumberFormat="1" applyFont="1" applyFill="1" applyBorder="1" applyAlignment="1">
      <x:alignment wrapText="1"/>
    </x:xf>
    <x:xf numFmtId="0" fontId="4" fillId="4" borderId="2" xfId="0" applyNumberFormat="1" applyFont="1" applyFill="1" applyBorder="1" applyAlignment="1">
      <x:alignment wrapText="1"/>
    </x:xf>
    <x:xf numFmtId="0" fontId="4" fillId="4" borderId="3" xfId="0" applyNumberFormat="1" applyFont="1" applyFill="1" applyBorder="1" applyAlignment="1">
      <x:alignment wrapText="1"/>
    </x:xf>
    <x:xf numFmtId="0" fontId="4" fillId="4" borderId="1" xfId="0" applyNumberFormat="1" applyFont="1" applyFill="1" applyBorder="1" applyAlignment="1">
      <x:alignment horizontal="center" wrapText="1"/>
    </x:xf>
    <x:xf numFmtId="0" fontId="4" fillId="4" borderId="2" xfId="0" applyNumberFormat="1" applyFont="1" applyFill="1" applyBorder="1" applyAlignment="1">
      <x:alignment horizontal="center" wrapText="1"/>
    </x:xf>
    <x:xf numFmtId="0" fontId="4" fillId="4" borderId="3" xfId="0" applyNumberFormat="1" applyFont="1" applyFill="1" applyBorder="1" applyAlignment="1">
      <x:alignment horizontal="center" wrapText="1"/>
    </x:xf>
    <x:xf numFmtId="0" fontId="4" fillId="4" borderId="1" xfId="0" applyNumberFormat="1" applyFont="1" applyFill="1" applyBorder="1" applyAlignment="1">
      <x:alignment horizontal="center" vertical="center" wrapText="1"/>
    </x:xf>
    <x:xf numFmtId="0" fontId="4" fillId="4" borderId="2" xfId="0" applyNumberFormat="1" applyFont="1" applyFill="1" applyBorder="1" applyAlignment="1">
      <x:alignment horizontal="center" vertical="center" wrapText="1"/>
    </x:xf>
    <x:xf numFmtId="0" fontId="4" fillId="4" borderId="3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4" xfId="0" applyNumberFormat="1" applyFont="1" applyFill="1" applyBorder="1"/>
    <x:xf numFmtId="0" fontId="5" fillId="5" borderId="5" xfId="0" applyNumberFormat="1" applyFont="1" applyFill="1" applyBorder="1"/>
    <x:xf numFmtId="0" fontId="5" fillId="5" borderId="6" xfId="0" applyNumberFormat="1" applyFont="1" applyFill="1" applyBorder="1"/>
    <x:xf numFmtId="0" fontId="5" fillId="5" borderId="7" xfId="0" applyNumberFormat="1" applyFont="1" applyFill="1" applyBorder="1"/>
    <x:xf numFmtId="0" fontId="5" fillId="5" borderId="8" xfId="0" applyNumberFormat="1" applyFont="1" applyFill="1" applyBorder="1"/>
    <x:xf numFmtId="0" fontId="5" fillId="5" borderId="9" xfId="0" applyNumberFormat="1" applyFont="1" applyFill="1" applyBorder="1"/>
    <x:xf numFmtId="0" fontId="5" fillId="5" borderId="4" xfId="0" applyNumberFormat="1" applyFont="1" applyFill="1" applyBorder="1" applyAlignment="1">
      <x:alignment wrapText="1"/>
    </x:xf>
    <x:xf numFmtId="0" fontId="5" fillId="5" borderId="5" xfId="0" applyNumberFormat="1" applyFont="1" applyFill="1" applyBorder="1" applyAlignment="1">
      <x:alignment wrapText="1"/>
    </x:xf>
    <x:xf numFmtId="0" fontId="5" fillId="5" borderId="6" xfId="0" applyNumberFormat="1" applyFont="1" applyFill="1" applyBorder="1" applyAlignment="1">
      <x:alignment wrapText="1"/>
    </x:xf>
    <x:xf numFmtId="0" fontId="5" fillId="5" borderId="7" xfId="0" applyNumberFormat="1" applyFont="1" applyFill="1" applyBorder="1" applyAlignment="1">
      <x:alignment wrapText="1"/>
    </x:xf>
    <x:xf numFmtId="0" fontId="5" fillId="5" borderId="8" xfId="0" applyNumberFormat="1" applyFont="1" applyFill="1" applyBorder="1" applyAlignment="1">
      <x:alignment wrapText="1"/>
    </x:xf>
    <x:xf numFmtId="0" fontId="5" fillId="5" borderId="9" xfId="0" applyNumberFormat="1" applyFont="1" applyFill="1" applyBorder="1" applyAlignment="1">
      <x:alignment wrapText="1"/>
    </x:xf>
    <x:xf numFmtId="0" fontId="5" fillId="5" borderId="4" xfId="0" applyNumberFormat="1" applyFont="1" applyFill="1" applyBorder="1" applyAlignment="1">
      <x:alignment vertical="top" wrapText="1"/>
    </x:xf>
    <x:xf numFmtId="0" fontId="5" fillId="5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5" fillId="5" borderId="7" xfId="0" applyNumberFormat="1" applyFont="1" applyFill="1" applyBorder="1" applyAlignment="1">
      <x:alignment vertical="top" wrapText="1"/>
    </x:xf>
    <x:xf numFmtId="0" fontId="5" fillId="5" borderId="8" xfId="0" applyNumberFormat="1" applyFont="1" applyFill="1" applyBorder="1" applyAlignment="1">
      <x:alignment vertical="top" wrapText="1"/>
    </x:xf>
    <x:xf numFmtId="0" fontId="5" fillId="5" borderId="9" xfId="0" applyNumberFormat="1" applyFont="1" applyFill="1" applyBorder="1" applyAlignment="1">
      <x:alignment vertical="top" wrapText="1"/>
    </x:xf>
    <x:xf numFmtId="0" fontId="5" fillId="5" borderId="4" xfId="0" applyNumberFormat="1" applyFont="1" applyFill="1" applyBorder="1" applyAlignment="1">
      <x:alignment horizontal="center" vertical="top" wrapText="1"/>
    </x:xf>
    <x:xf numFmtId="0" fontId="5" fillId="5" borderId="7" xfId="0" applyNumberFormat="1" applyFont="1" applyFill="1" applyBorder="1" applyAlignment="1">
      <x:alignment horizontal="center" vertical="top" wrapText="1"/>
    </x:xf>
    <x:xf numFmtId="0" fontId="0" fillId="6" borderId="0" xfId="0" applyNumberFormat="1" applyFont="1" applyFill="1" applyBorder="1"/>
    <x:xf numFmtId="0" fontId="3" fillId="6" borderId="0" xfId="0" applyNumberFormat="1" applyFont="1" applyFill="1" applyBorder="1"/>
    <x:xf numFmtId="0" fontId="3" fillId="6" borderId="0" xfId="0" applyNumberFormat="1" applyFont="1" applyFill="1" applyBorder="1" applyAlignment="1">
      <x:alignment wrapText="1"/>
    </x:xf>
    <x:xf numFmtId="0" fontId="4" fillId="6" borderId="0" xfId="0" applyNumberFormat="1" applyFont="1" applyFill="1" applyBorder="1"/>
    <x:xf numFmtId="0" fontId="4" fillId="6" borderId="1" xfId="0" applyNumberFormat="1" applyFont="1" applyFill="1" applyBorder="1"/>
    <x:xf numFmtId="0" fontId="4" fillId="6" borderId="2" xfId="0" applyNumberFormat="1" applyFont="1" applyFill="1" applyBorder="1"/>
    <x:xf numFmtId="0" fontId="4" fillId="6" borderId="3" xfId="0" applyNumberFormat="1" applyFont="1" applyFill="1" applyBorder="1"/>
    <x:xf numFmtId="0" fontId="4" fillId="6" borderId="1" xfId="0" applyNumberFormat="1" applyFont="1" applyFill="1" applyBorder="1" applyAlignment="1">
      <x:alignment wrapText="1"/>
    </x:xf>
    <x:xf numFmtId="0" fontId="4" fillId="6" borderId="2" xfId="0" applyNumberFormat="1" applyFont="1" applyFill="1" applyBorder="1" applyAlignment="1">
      <x:alignment wrapText="1"/>
    </x:xf>
    <x:xf numFmtId="0" fontId="4" fillId="6" borderId="3" xfId="0" applyNumberFormat="1" applyFont="1" applyFill="1" applyBorder="1" applyAlignment="1">
      <x:alignment wrapText="1"/>
    </x:xf>
    <x:xf numFmtId="0" fontId="4" fillId="6" borderId="1" xfId="0" applyNumberFormat="1" applyFont="1" applyFill="1" applyBorder="1" applyAlignment="1">
      <x:alignment horizontal="center" wrapText="1"/>
    </x:xf>
    <x:xf numFmtId="0" fontId="4" fillId="6" borderId="2" xfId="0" applyNumberFormat="1" applyFont="1" applyFill="1" applyBorder="1" applyAlignment="1">
      <x:alignment horizontal="center" wrapText="1"/>
    </x:xf>
    <x:xf numFmtId="0" fontId="4" fillId="6" borderId="3" xfId="0" applyNumberFormat="1" applyFont="1" applyFill="1" applyBorder="1" applyAlignment="1">
      <x:alignment horizontal="center" wrapText="1"/>
    </x:xf>
    <x:xf numFmtId="0" fontId="4" fillId="6" borderId="1" xfId="0" applyNumberFormat="1" applyFont="1" applyFill="1" applyBorder="1" applyAlignment="1">
      <x:alignment horizontal="center" vertical="center" wrapText="1"/>
    </x:xf>
    <x:xf numFmtId="0" fontId="4" fillId="6" borderId="2" xfId="0" applyNumberFormat="1" applyFont="1" applyFill="1" applyBorder="1" applyAlignment="1">
      <x:alignment horizontal="center" vertical="center" wrapText="1"/>
    </x:xf>
    <x:xf numFmtId="0" fontId="4" fillId="6" borderId="3" xfId="0" applyNumberFormat="1" applyFont="1" applyFill="1" applyBorder="1" applyAlignment="1">
      <x:alignment horizontal="center" vertical="center" wrapText="1"/>
    </x:xf>
    <x:xf numFmtId="0" fontId="0" fillId="7" borderId="0" xfId="0" applyNumberFormat="1" applyFont="1" applyFill="1" applyBorder="1"/>
    <x:xf numFmtId="0" fontId="5" fillId="7" borderId="0" xfId="0" applyNumberFormat="1" applyFont="1" applyFill="1" applyBorder="1"/>
    <x:xf numFmtId="0" fontId="5" fillId="7" borderId="10" xfId="0" applyNumberFormat="1" applyFont="1" applyFill="1" applyBorder="1"/>
    <x:xf numFmtId="0" fontId="5" fillId="7" borderId="11" xfId="0" applyNumberFormat="1" applyFont="1" applyFill="1" applyBorder="1"/>
    <x:xf numFmtId="0" fontId="5" fillId="7" borderId="12" xfId="0" applyNumberFormat="1" applyFont="1" applyFill="1" applyBorder="1"/>
    <x:xf numFmtId="0" fontId="5" fillId="7" borderId="3" xfId="0" applyNumberFormat="1" applyFont="1" applyFill="1" applyBorder="1"/>
    <x:xf numFmtId="0" fontId="5" fillId="7" borderId="1" xfId="0" applyNumberFormat="1" applyFont="1" applyFill="1" applyBorder="1"/>
    <x:xf numFmtId="0" fontId="5" fillId="7" borderId="6" xfId="0" applyNumberFormat="1" applyFont="1" applyFill="1" applyBorder="1"/>
    <x:xf numFmtId="0" fontId="5" fillId="7" borderId="13" xfId="0" applyNumberFormat="1" applyFont="1" applyFill="1" applyBorder="1"/>
    <x:xf numFmtId="0" fontId="5" fillId="7" borderId="4" xfId="0" applyNumberFormat="1" applyFont="1" applyFill="1" applyBorder="1"/>
    <x:xf numFmtId="0" fontId="5" fillId="7" borderId="10" xfId="0" applyNumberFormat="1" applyFont="1" applyFill="1" applyBorder="1" applyAlignment="1">
      <x:alignment wrapText="1"/>
    </x:xf>
    <x:xf numFmtId="0" fontId="5" fillId="7" borderId="11" xfId="0" applyNumberFormat="1" applyFont="1" applyFill="1" applyBorder="1" applyAlignment="1">
      <x:alignment wrapText="1"/>
    </x:xf>
    <x:xf numFmtId="0" fontId="5" fillId="7" borderId="12" xfId="0" applyNumberFormat="1" applyFont="1" applyFill="1" applyBorder="1" applyAlignment="1">
      <x:alignment wrapText="1"/>
    </x:xf>
    <x:xf numFmtId="0" fontId="5" fillId="7" borderId="3" xfId="0" applyNumberFormat="1" applyFont="1" applyFill="1" applyBorder="1" applyAlignment="1">
      <x:alignment wrapText="1"/>
    </x:xf>
    <x:xf numFmtId="0" fontId="5" fillId="7" borderId="0" xfId="0" applyNumberFormat="1" applyFont="1" applyFill="1" applyBorder="1" applyAlignment="1">
      <x:alignment wrapText="1"/>
    </x:xf>
    <x:xf numFmtId="0" fontId="5" fillId="7" borderId="1" xfId="0" applyNumberFormat="1" applyFont="1" applyFill="1" applyBorder="1" applyAlignment="1">
      <x:alignment wrapText="1"/>
    </x:xf>
    <x:xf numFmtId="0" fontId="5" fillId="7" borderId="6" xfId="0" applyNumberFormat="1" applyFont="1" applyFill="1" applyBorder="1" applyAlignment="1">
      <x:alignment wrapText="1"/>
    </x:xf>
    <x:xf numFmtId="0" fontId="5" fillId="7" borderId="13" xfId="0" applyNumberFormat="1" applyFont="1" applyFill="1" applyBorder="1" applyAlignment="1">
      <x:alignment wrapText="1"/>
    </x:xf>
    <x:xf numFmtId="0" fontId="5" fillId="7" borderId="4" xfId="0" applyNumberFormat="1" applyFont="1" applyFill="1" applyBorder="1" applyAlignment="1">
      <x:alignment wrapText="1"/>
    </x:xf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4" fillId="2" borderId="2" xfId="0" applyNumberFormat="1" applyFont="1" applyFill="1" applyBorder="1"/>
    <x:xf numFmtId="0" fontId="4" fillId="2" borderId="3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2" xfId="0" applyNumberFormat="1" applyFont="1" applyFill="1" applyBorder="1" applyAlignment="1">
      <x:alignment wrapText="1"/>
    </x:xf>
    <x:xf numFmtId="0" fontId="4" fillId="2" borderId="3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horizontal="center" wrapText="1"/>
    </x:xf>
    <x:xf numFmtId="0" fontId="4" fillId="2" borderId="2" xfId="0" applyNumberFormat="1" applyFont="1" applyFill="1" applyBorder="1" applyAlignment="1">
      <x:alignment horizontal="center" wrapText="1"/>
    </x:xf>
    <x:xf numFmtId="0" fontId="4" fillId="2" borderId="3" xfId="0" applyNumberFormat="1" applyFont="1" applyFill="1" applyBorder="1" applyAlignment="1">
      <x:alignment horizontal="center" wrapText="1"/>
    </x:xf>
    <x:xf numFmtId="0" fontId="4" fillId="2" borderId="1" xfId="0" applyNumberFormat="1" applyFont="1" applyFill="1" applyBorder="1" applyAlignment="1">
      <x:alignment horizontal="center" vertical="center" wrapText="1"/>
    </x:xf>
    <x:xf numFmtId="0" fontId="4" fillId="2" borderId="2" xfId="0" applyNumberFormat="1" applyFont="1" applyFill="1" applyBorder="1" applyAlignment="1">
      <x:alignment horizontal="center" vertical="center" wrapText="1"/>
    </x:xf>
    <x:xf numFmtId="0" fontId="4" fillId="2" borderId="3" xfId="0" applyNumberFormat="1" applyFont="1" applyFill="1" applyBorder="1" applyAlignment="1">
      <x:alignment horizontal="center" vertical="center" wrapText="1"/>
    </x:xf>
    <x:xf numFmtId="200" fontId="5" fillId="5" borderId="5" xfId="0" applyNumberFormat="1" applyFont="1" applyFill="1" applyBorder="1" applyAlignment="1">
      <x:alignment vertical="top" wrapText="1"/>
    </x:xf>
    <x:xf numFmtId="200" fontId="5" fillId="5" borderId="8" xfId="0" applyNumberFormat="1" applyFont="1" applyFill="1" applyBorder="1" applyAlignment="1">
      <x:alignment vertical="top" wrapText="1"/>
    </x:xf>
    <x:xf numFmtId="201" fontId="5" fillId="5" borderId="5" xfId="0" applyNumberFormat="1" applyFont="1" applyFill="1" applyBorder="1" applyAlignment="1">
      <x:alignment vertical="top" wrapText="1"/>
    </x:xf>
    <x:xf numFmtId="201" fontId="5" fillId="5" borderId="8" xfId="0" applyNumberFormat="1" applyFont="1" applyFill="1" applyBorder="1" applyAlignment="1">
      <x:alignment vertical="top" wrapText="1"/>
    </x:xf>
    <x:xf numFmtId="200" fontId="5" fillId="5" borderId="6" xfId="0" applyNumberFormat="1" applyFont="1" applyFill="1" applyBorder="1" applyAlignment="1">
      <x:alignment vertical="top" wrapText="1"/>
    </x:xf>
    <x:xf numFmtId="200" fontId="5" fillId="5" borderId="9" xfId="0" applyNumberFormat="1" applyFont="1" applyFill="1" applyBorder="1" applyAlignment="1">
      <x:alignment vertical="top" wrapText="1"/>
    </x:xf>
    <x:xf numFmtId="0" fontId="0" fillId="8" borderId="0" xfId="0" applyNumberFormat="1" applyFont="1" applyFill="1" applyBorder="1"/>
    <x:xf numFmtId="0" fontId="4" fillId="8" borderId="0" xfId="0" applyNumberFormat="1" applyFont="1" applyFill="1" applyBorder="1"/>
    <x:xf numFmtId="0" fontId="4" fillId="8" borderId="1" xfId="0" applyNumberFormat="1" applyFont="1" applyFill="1" applyBorder="1"/>
    <x:xf numFmtId="0" fontId="4" fillId="8" borderId="2" xfId="0" applyNumberFormat="1" applyFont="1" applyFill="1" applyBorder="1"/>
    <x:xf numFmtId="0" fontId="4" fillId="8" borderId="3" xfId="0" applyNumberFormat="1" applyFont="1" applyFill="1" applyBorder="1"/>
    <x:xf numFmtId="0" fontId="4" fillId="8" borderId="1" xfId="0" applyNumberFormat="1" applyFont="1" applyFill="1" applyBorder="1" applyAlignment="1">
      <x:alignment wrapText="1"/>
    </x:xf>
    <x:xf numFmtId="0" fontId="4" fillId="8" borderId="2" xfId="0" applyNumberFormat="1" applyFont="1" applyFill="1" applyBorder="1" applyAlignment="1">
      <x:alignment wrapText="1"/>
    </x:xf>
    <x:xf numFmtId="0" fontId="4" fillId="8" borderId="3" xfId="0" applyNumberFormat="1" applyFont="1" applyFill="1" applyBorder="1" applyAlignment="1">
      <x:alignment wrapText="1"/>
    </x:xf>
    <x:xf numFmtId="0" fontId="4" fillId="8" borderId="1" xfId="0" applyNumberFormat="1" applyFont="1" applyFill="1" applyBorder="1" applyAlignment="1">
      <x:alignment horizontal="center" wrapText="1"/>
    </x:xf>
    <x:xf numFmtId="0" fontId="4" fillId="8" borderId="2" xfId="0" applyNumberFormat="1" applyFont="1" applyFill="1" applyBorder="1" applyAlignment="1">
      <x:alignment horizontal="center" wrapText="1"/>
    </x:xf>
    <x:xf numFmtId="0" fontId="4" fillId="8" borderId="3" xfId="0" applyNumberFormat="1" applyFont="1" applyFill="1" applyBorder="1" applyAlignment="1">
      <x:alignment horizontal="center" wrapText="1"/>
    </x:xf>
    <x:xf numFmtId="0" fontId="4" fillId="8" borderId="1" xfId="0" applyNumberFormat="1" applyFont="1" applyFill="1" applyBorder="1" applyAlignment="1">
      <x:alignment horizontal="center" vertical="center" wrapText="1"/>
    </x:xf>
    <x:xf numFmtId="0" fontId="4" fillId="8" borderId="2" xfId="0" applyNumberFormat="1" applyFont="1" applyFill="1" applyBorder="1" applyAlignment="1">
      <x:alignment horizontal="center" vertical="center" wrapText="1"/>
    </x:xf>
    <x:xf numFmtId="0" fontId="4" fillId="8" borderId="3" xfId="0" applyNumberFormat="1" applyFont="1" applyFill="1" applyBorder="1" applyAlignment="1">
      <x:alignment horizontal="center" vertical="center" wrapText="1"/>
    </x:xf>
    <x:xf numFmtId="202" fontId="5" fillId="5" borderId="6" xfId="0" applyNumberFormat="1" applyFont="1" applyFill="1" applyBorder="1" applyAlignment="1">
      <x:alignment vertical="top" wrapText="1"/>
    </x:xf>
    <x:xf numFmtId="202" fontId="5" fillId="5" borderId="9" xfId="0" applyNumberFormat="1" applyFont="1" applyFill="1" applyBorder="1" applyAlignment="1">
      <x:alignment vertical="top" wrapText="1"/>
    </x:xf>
    <x:xf numFmtId="0" fontId="0" fillId="9" borderId="0" xfId="0" applyNumberFormat="1" applyFont="1" applyFill="1" applyBorder="1"/>
    <x:xf numFmtId="0" fontId="3" fillId="9" borderId="0" xfId="0" applyNumberFormat="1" applyFont="1" applyFill="1" applyBorder="1"/>
    <x:xf numFmtId="0" fontId="3" fillId="9" borderId="0" xfId="0" applyNumberFormat="1" applyFont="1" applyFill="1" applyBorder="1" applyAlignment="1">
      <x:alignment wrapText="1"/>
    </x:xf>
    <x:xf numFmtId="201" fontId="5" fillId="5" borderId="9" xfId="0" applyNumberFormat="1" applyFont="1" applyFill="1" applyBorder="1" applyAlignment="1">
      <x:alignment vertical="top" wrapText="1"/>
    </x:xf>
    <x:xf numFmtId="0" fontId="0" fillId="10" borderId="0" xfId="0" applyNumberFormat="1" applyFont="1" applyFill="1" applyBorder="1"/>
    <x:xf numFmtId="0" fontId="4" fillId="10" borderId="0" xfId="0" applyNumberFormat="1" applyFont="1" applyFill="1" applyBorder="1"/>
    <x:xf numFmtId="0" fontId="4" fillId="10" borderId="1" xfId="0" applyNumberFormat="1" applyFont="1" applyFill="1" applyBorder="1"/>
    <x:xf numFmtId="0" fontId="4" fillId="10" borderId="2" xfId="0" applyNumberFormat="1" applyFont="1" applyFill="1" applyBorder="1"/>
    <x:xf numFmtId="0" fontId="4" fillId="10" borderId="3" xfId="0" applyNumberFormat="1" applyFont="1" applyFill="1" applyBorder="1"/>
    <x:xf numFmtId="0" fontId="4" fillId="10" borderId="1" xfId="0" applyNumberFormat="1" applyFont="1" applyFill="1" applyBorder="1" applyAlignment="1">
      <x:alignment wrapText="1"/>
    </x:xf>
    <x:xf numFmtId="0" fontId="4" fillId="10" borderId="2" xfId="0" applyNumberFormat="1" applyFont="1" applyFill="1" applyBorder="1" applyAlignment="1">
      <x:alignment wrapText="1"/>
    </x:xf>
    <x:xf numFmtId="0" fontId="4" fillId="10" borderId="3" xfId="0" applyNumberFormat="1" applyFont="1" applyFill="1" applyBorder="1" applyAlignment="1">
      <x:alignment wrapText="1"/>
    </x:xf>
    <x:xf numFmtId="0" fontId="4" fillId="10" borderId="1" xfId="0" applyNumberFormat="1" applyFont="1" applyFill="1" applyBorder="1" applyAlignment="1">
      <x:alignment horizontal="center" wrapText="1"/>
    </x:xf>
    <x:xf numFmtId="0" fontId="4" fillId="10" borderId="2" xfId="0" applyNumberFormat="1" applyFont="1" applyFill="1" applyBorder="1" applyAlignment="1">
      <x:alignment horizontal="center" wrapText="1"/>
    </x:xf>
    <x:xf numFmtId="0" fontId="4" fillId="10" borderId="3" xfId="0" applyNumberFormat="1" applyFont="1" applyFill="1" applyBorder="1" applyAlignment="1">
      <x:alignment horizontal="center" wrapText="1"/>
    </x:xf>
    <x:xf numFmtId="0" fontId="4" fillId="10" borderId="1" xfId="0" applyNumberFormat="1" applyFont="1" applyFill="1" applyBorder="1" applyAlignment="1">
      <x:alignment horizontal="center" vertical="center" wrapText="1"/>
    </x:xf>
    <x:xf numFmtId="0" fontId="4" fillId="10" borderId="2" xfId="0" applyNumberFormat="1" applyFont="1" applyFill="1" applyBorder="1" applyAlignment="1">
      <x:alignment horizontal="center" vertical="center" wrapText="1"/>
    </x:xf>
    <x:xf numFmtId="0" fontId="4" fillId="10" borderId="3" xfId="0" applyNumberFormat="1" applyFont="1" applyFill="1" applyBorder="1" applyAlignment="1">
      <x:alignment horizontal="center" vertical="center" wrapText="1"/>
    </x:xf>
    <x:xf numFmtId="201" fontId="5" fillId="5" borderId="6" xfId="0" applyNumberFormat="1" applyFont="1" applyFill="1" applyBorder="1" applyAlignment="1">
      <x:alignment vertical="top" wrapText="1"/>
    </x:xf>
    <x:xf numFmtId="0" fontId="3" fillId="8" borderId="0" xfId="0" applyNumberFormat="1" applyFont="1" applyFill="1" applyBorder="1"/>
    <x:xf numFmtId="0" fontId="3" fillId="8" borderId="0" xfId="0" applyNumberFormat="1" applyFont="1" applyFill="1" applyBorder="1" applyAlignment="1">
      <x:alignment wrapText="1"/>
    </x:xf>
    <x:xf numFmtId="0" fontId="0" fillId="11" borderId="0" xfId="0" applyNumberFormat="1" applyFont="1" applyFill="1" applyBorder="1"/>
    <x:xf numFmtId="0" fontId="5" fillId="11" borderId="0" xfId="0" applyNumberFormat="1" applyFont="1" applyFill="1" applyBorder="1"/>
    <x:xf numFmtId="0" fontId="5" fillId="11" borderId="10" xfId="0" applyNumberFormat="1" applyFont="1" applyFill="1" applyBorder="1"/>
    <x:xf numFmtId="0" fontId="5" fillId="11" borderId="11" xfId="0" applyNumberFormat="1" applyFont="1" applyFill="1" applyBorder="1"/>
    <x:xf numFmtId="0" fontId="5" fillId="11" borderId="12" xfId="0" applyNumberFormat="1" applyFont="1" applyFill="1" applyBorder="1"/>
    <x:xf numFmtId="0" fontId="5" fillId="11" borderId="3" xfId="0" applyNumberFormat="1" applyFont="1" applyFill="1" applyBorder="1"/>
    <x:xf numFmtId="0" fontId="5" fillId="11" borderId="1" xfId="0" applyNumberFormat="1" applyFont="1" applyFill="1" applyBorder="1"/>
    <x:xf numFmtId="0" fontId="5" fillId="11" borderId="6" xfId="0" applyNumberFormat="1" applyFont="1" applyFill="1" applyBorder="1"/>
    <x:xf numFmtId="0" fontId="5" fillId="11" borderId="13" xfId="0" applyNumberFormat="1" applyFont="1" applyFill="1" applyBorder="1"/>
    <x:xf numFmtId="0" fontId="5" fillId="11" borderId="4" xfId="0" applyNumberFormat="1" applyFont="1" applyFill="1" applyBorder="1"/>
    <x:xf numFmtId="0" fontId="5" fillId="11" borderId="10" xfId="0" applyNumberFormat="1" applyFont="1" applyFill="1" applyBorder="1" applyAlignment="1">
      <x:alignment wrapText="1"/>
    </x:xf>
    <x:xf numFmtId="0" fontId="5" fillId="11" borderId="11" xfId="0" applyNumberFormat="1" applyFont="1" applyFill="1" applyBorder="1" applyAlignment="1">
      <x:alignment wrapText="1"/>
    </x:xf>
    <x:xf numFmtId="0" fontId="5" fillId="11" borderId="12" xfId="0" applyNumberFormat="1" applyFont="1" applyFill="1" applyBorder="1" applyAlignment="1">
      <x:alignment wrapText="1"/>
    </x:xf>
    <x:xf numFmtId="0" fontId="5" fillId="11" borderId="3" xfId="0" applyNumberFormat="1" applyFont="1" applyFill="1" applyBorder="1" applyAlignment="1">
      <x:alignment wrapText="1"/>
    </x:xf>
    <x:xf numFmtId="0" fontId="5" fillId="11" borderId="0" xfId="0" applyNumberFormat="1" applyFont="1" applyFill="1" applyBorder="1" applyAlignment="1">
      <x:alignment wrapText="1"/>
    </x:xf>
    <x:xf numFmtId="0" fontId="5" fillId="11" borderId="1" xfId="0" applyNumberFormat="1" applyFont="1" applyFill="1" applyBorder="1" applyAlignment="1">
      <x:alignment wrapText="1"/>
    </x:xf>
    <x:xf numFmtId="0" fontId="5" fillId="11" borderId="6" xfId="0" applyNumberFormat="1" applyFont="1" applyFill="1" applyBorder="1" applyAlignment="1">
      <x:alignment wrapText="1"/>
    </x:xf>
    <x:xf numFmtId="0" fontId="5" fillId="11" borderId="13" xfId="0" applyNumberFormat="1" applyFont="1" applyFill="1" applyBorder="1" applyAlignment="1">
      <x:alignment wrapText="1"/>
    </x:xf>
    <x:xf numFmtId="0" fontId="5" fillId="11" borderId="4" xfId="0" applyNumberFormat="1" applyFont="1" applyFill="1" applyBorder="1" applyAlignment="1">
      <x:alignment wrapText="1"/>
    </x:xf>
    <x:xf numFmtId="0" fontId="5" fillId="3" borderId="0" xfId="0" applyNumberFormat="1" applyFont="1" applyFill="1" applyBorder="1"/>
    <x:xf numFmtId="0" fontId="5" fillId="3" borderId="10" xfId="0" applyNumberFormat="1" applyFont="1" applyFill="1" applyBorder="1"/>
    <x:xf numFmtId="0" fontId="5" fillId="3" borderId="11" xfId="0" applyNumberFormat="1" applyFont="1" applyFill="1" applyBorder="1"/>
    <x:xf numFmtId="0" fontId="5" fillId="3" borderId="12" xfId="0" applyNumberFormat="1" applyFont="1" applyFill="1" applyBorder="1"/>
    <x:xf numFmtId="0" fontId="5" fillId="3" borderId="3" xfId="0" applyNumberFormat="1" applyFont="1" applyFill="1" applyBorder="1"/>
    <x:xf numFmtId="0" fontId="5" fillId="3" borderId="1" xfId="0" applyNumberFormat="1" applyFont="1" applyFill="1" applyBorder="1"/>
    <x:xf numFmtId="0" fontId="5" fillId="3" borderId="6" xfId="0" applyNumberFormat="1" applyFont="1" applyFill="1" applyBorder="1"/>
    <x:xf numFmtId="0" fontId="5" fillId="3" borderId="13" xfId="0" applyNumberFormat="1" applyFont="1" applyFill="1" applyBorder="1"/>
    <x:xf numFmtId="0" fontId="5" fillId="3" borderId="4" xfId="0" applyNumberFormat="1" applyFont="1" applyFill="1" applyBorder="1"/>
    <x:xf numFmtId="0" fontId="5" fillId="3" borderId="10" xfId="0" applyNumberFormat="1" applyFont="1" applyFill="1" applyBorder="1" applyAlignment="1">
      <x:alignment wrapText="1"/>
    </x:xf>
    <x:xf numFmtId="0" fontId="5" fillId="3" borderId="11" xfId="0" applyNumberFormat="1" applyFont="1" applyFill="1" applyBorder="1" applyAlignment="1">
      <x:alignment wrapText="1"/>
    </x:xf>
    <x:xf numFmtId="0" fontId="5" fillId="3" borderId="12" xfId="0" applyNumberFormat="1" applyFont="1" applyFill="1" applyBorder="1" applyAlignment="1">
      <x:alignment wrapText="1"/>
    </x:xf>
    <x:xf numFmtId="0" fontId="5" fillId="3" borderId="3" xfId="0" applyNumberFormat="1" applyFont="1" applyFill="1" applyBorder="1" applyAlignment="1">
      <x:alignment wrapText="1"/>
    </x:xf>
    <x:xf numFmtId="0" fontId="5" fillId="3" borderId="0" xfId="0" applyNumberFormat="1" applyFont="1" applyFill="1" applyBorder="1" applyAlignment="1">
      <x:alignment wrapText="1"/>
    </x:xf>
    <x:xf numFmtId="0" fontId="5" fillId="3" borderId="1" xfId="0" applyNumberFormat="1" applyFont="1" applyFill="1" applyBorder="1" applyAlignment="1">
      <x:alignment wrapText="1"/>
    </x:xf>
    <x:xf numFmtId="0" fontId="5" fillId="3" borderId="6" xfId="0" applyNumberFormat="1" applyFont="1" applyFill="1" applyBorder="1" applyAlignment="1">
      <x:alignment wrapText="1"/>
    </x:xf>
    <x:xf numFmtId="0" fontId="5" fillId="3" borderId="13" xfId="0" applyNumberFormat="1" applyFont="1" applyFill="1" applyBorder="1" applyAlignment="1">
      <x:alignment wrapText="1"/>
    </x:xf>
    <x:xf numFmtId="0" fontId="5" fillId="3" borderId="4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baa6fbd09d4f2e" /><Relationship Type="http://schemas.openxmlformats.org/officeDocument/2006/relationships/theme" Target="/xl/theme/theme1.xml" Id="R8363c950af114da9" /><Relationship Type="http://schemas.openxmlformats.org/officeDocument/2006/relationships/sharedStrings" Target="/xl/sharedStrings.xml" Id="Rbe6ed72ccef94fd1" /><Relationship Type="http://schemas.openxmlformats.org/officeDocument/2006/relationships/worksheet" Target="/xl/worksheets/sheet1.xml" Id="Rec970eaa19cb45f4" /><Relationship Type="http://schemas.openxmlformats.org/officeDocument/2006/relationships/worksheet" Target="/xl/worksheets/sheet2.xml" Id="R6fb50a0751c546e2" /><Relationship Type="http://schemas.openxmlformats.org/officeDocument/2006/relationships/worksheet" Target="/xl/worksheets/sheet3.xml" Id="Ra012f9c85d414f32" /><Relationship Type="http://schemas.openxmlformats.org/officeDocument/2006/relationships/worksheet" Target="/xl/worksheets/sheet4.xml" Id="R423d7e0d9c5949c7" /><Relationship Type="http://schemas.openxmlformats.org/officeDocument/2006/relationships/worksheet" Target="/xl/worksheets/sheet5.xml" Id="R11c55f6b466e4764" /><Relationship Type="http://schemas.openxmlformats.org/officeDocument/2006/relationships/worksheet" Target="/xl/worksheets/sheet6.xml" Id="Rdc48a6564d2d46a2" /><Relationship Type="http://schemas.openxmlformats.org/officeDocument/2006/relationships/worksheet" Target="/xl/worksheets/sheet7.xml" Id="R82adbd48b150442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275a1e2d4b3941e4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월별 총지출 추이</a:t>
            </a:r>
          </a:p>
        </c:rich>
      </c:tx>
      <c:overlay val="0"/>
    </c:title>
    <c:plotArea>
      <c:lineChart>
        <c:grouping val="standard"/>
        <c:varyColors val="0"/>
        <c:ser>
          <c:idx val="0"/>
          <c:order val="0"/>
          <c:tx>
            <c:v>총지출</c:v>
          </c:tx>
          <c:marker>
            <c:symbol val="none"/>
          </c:marker>
          <c:cat>
            <c:strRef>
              <c:f>'월별요약'!$A$2:$A$13</c:f>
              <c:strCache>
                <c:ptCount val="0"/>
              </c:strCache>
            </c:strRef>
          </c:cat>
          <c:val>
            <c:numRef>
              <c:f>'월별요약'!$B$2:$B$13</c:f>
              <c:numCache>
                <c:formatCode>#,##0</c:formatCode>
                <c:ptCount val="0"/>
              </c:numCache>
            </c:numRef>
          </c:val>
          <c:smooth val="0"/>
        </c:ser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11</xdr:col>
      <xdr:colOff>0</xdr:colOff>
      <xdr:row>7</xdr:row>
      <xdr:rowOff>0</xdr:rowOff>
    </xdr:from>
    <xdr:to>
      <xdr:col>19</xdr:col>
      <xdr:colOff>0</xdr:colOff>
      <xdr:row>23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275a1e2d4b3941e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1.xml" Id="Rbcf157c133414ed7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.329999923706055" hidden="0" customWidth="1"/>
    <x:col min="2" max="2" width="24.440000534057617" hidden="0" customWidth="1"/>
    <x:col min="3" max="3" width="30" hidden="0" customWidth="1"/>
    <x:col min="4" max="4" width="30" hidden="0" customWidth="1"/>
    <x:col min="5" max="5" width="16.670000076293945" hidden="0" customWidth="1"/>
    <x:col min="6" max="6" width="16.670000076293945" hidden="0" customWidth="1"/>
    <x:col min="7" max="7" width="16.670000076293945" hidden="0" customWidth="1"/>
    <x:col min="8" max="8" width="16.670000076293945" hidden="0" customWidth="1"/>
  </x:cols>
  <x:sheetData>
    <x:row r="1" ht="19.200000762939453" hidden="0" customHeight="1">
      <x:c r="A1" s="3" t="str">
        <x:v>오늘재희 생활비 자동화 구글시트 템플릿 2026</x:v>
      </x:c>
      <x:c r="B1" s="3" t="str">
        <x:v>오늘재희 생활비 자동화 구글시트 템플릿 2026</x:v>
      </x:c>
      <x:c r="C1" s="3" t="str">
        <x:v>오늘재희 생활비 자동화 구글시트 템플릿 2026</x:v>
      </x:c>
      <x:c r="D1" s="3" t="str">
        <x:v>오늘재희 생활비 자동화 구글시트 템플릿 2026</x:v>
      </x:c>
      <x:c r="E1" s="3" t="str">
        <x:v>오늘재희 생활비 자동화 구글시트 템플릿 2026</x:v>
      </x:c>
      <x:c r="F1" s="3" t="str">
        <x:v>오늘재희 생활비 자동화 구글시트 템플릿 2026</x:v>
      </x:c>
      <x:c r="G1" s="3" t="str">
        <x:v>오늘재희 생활비 자동화 구글시트 템플릿 2026</x:v>
      </x:c>
      <x:c r="H1" s="3" t="str">
        <x:v>오늘재희 생활비 자동화 구글시트 템플릿 2026</x:v>
      </x:c>
    </x:row>
    <x:row r="2" ht="15" hidden="0" customHeight="1">
      <x:c r="A2" s="6" t="str">
        <x:v>카드내역 CSV를 원장으로 정리하고, 월별요약과 개인정보 삭제 체크까지 한 번에 연결하는 배포용 템플릿입니다.</x:v>
      </x:c>
      <x:c r="B2" s="6" t="str">
        <x:v>카드내역 CSV를 원장으로 정리하고, 월별요약과 개인정보 삭제 체크까지 한 번에 연결하는 배포용 템플릿입니다.</x:v>
      </x:c>
      <x:c r="C2" s="6" t="str">
        <x:v>카드내역 CSV를 원장으로 정리하고, 월별요약과 개인정보 삭제 체크까지 한 번에 연결하는 배포용 템플릿입니다.</x:v>
      </x:c>
      <x:c r="D2" s="6" t="str">
        <x:v>카드내역 CSV를 원장으로 정리하고, 월별요약과 개인정보 삭제 체크까지 한 번에 연결하는 배포용 템플릿입니다.</x:v>
      </x:c>
      <x:c r="E2" s="6" t="str">
        <x:v>카드내역 CSV를 원장으로 정리하고, 월별요약과 개인정보 삭제 체크까지 한 번에 연결하는 배포용 템플릿입니다.</x:v>
      </x:c>
      <x:c r="F2" s="6" t="str">
        <x:v>카드내역 CSV를 원장으로 정리하고, 월별요약과 개인정보 삭제 체크까지 한 번에 연결하는 배포용 템플릿입니다.</x:v>
      </x:c>
      <x:c r="G2" s="6" t="str">
        <x:v>카드내역 CSV를 원장으로 정리하고, 월별요약과 개인정보 삭제 체크까지 한 번에 연결하는 배포용 템플릿입니다.</x:v>
      </x:c>
      <x:c r="H2" s="6" t="str">
        <x:v>카드내역 CSV를 원장으로 정리하고, 월별요약과 개인정보 삭제 체크까지 한 번에 연결하는 배포용 템플릿입니다.</x:v>
      </x:c>
    </x:row>
    <x:row r="3"/>
    <x:row r="4" ht="15" hidden="0" customHeight="1">
      <x:c r="A4" s="9" t="str">
        <x:v>처음 쓰는 순서</x:v>
      </x:c>
      <x:c r="B4" s="9" t="str">
        <x:v>처음 쓰는 순서</x:v>
      </x:c>
      <x:c r="C4" s="9" t="str">
        <x:v>처음 쓰는 순서</x:v>
      </x:c>
      <x:c r="D4" s="9" t="str">
        <x:v>처음 쓰는 순서</x:v>
      </x:c>
      <x:c r="E4" s="9" t="str">
        <x:v>처음 쓰는 순서</x:v>
      </x:c>
      <x:c r="F4" s="9" t="str">
        <x:v>처음 쓰는 순서</x:v>
      </x:c>
      <x:c r="G4" s="9" t="str">
        <x:v>처음 쓰는 순서</x:v>
      </x:c>
      <x:c r="H4" s="9" t="str">
        <x:v>처음 쓰는 순서</x:v>
      </x:c>
    </x:row>
    <x:row r="5" ht="15" hidden="0" customHeight="1">
      <x:c r="A5" s="20" t="str">
        <x:v>순서</x:v>
      </x:c>
      <x:c r="B5" s="21" t="str">
        <x:v>작업</x:v>
      </x:c>
      <x:c r="C5" s="21" t="str">
        <x:v>어디서 하나요</x:v>
      </x:c>
      <x:c r="D5" s="22" t="str">
        <x:v>주의</x:v>
      </x:c>
    </x:row>
    <x:row r="6" ht="26.399999618530273" hidden="0" customHeight="1">
      <x:c r="A6" s="43" t="n">
        <x:v>1</x:v>
      </x:c>
      <x:c r="B6" s="38" t="str">
        <x:v>카드사·은행 파일을 내려받고 원본은 보관</x:v>
      </x:c>
      <x:c r="C6" s="38" t="str">
        <x:v>로컬 폴더</x:v>
      </x:c>
      <x:c r="D6" s="39" t="str">
        <x:v>원본 파일은 직접 수정하지 않습니다.</x:v>
      </x:c>
    </x:row>
    <x:row r="7" ht="26.399999618530273" hidden="0" customHeight="1">
      <x:c r="A7" s="44" t="n">
        <x:v>2</x:v>
      </x:c>
      <x:c r="B7" s="41" t="str">
        <x:v>개인정보 삭제 체크를 먼저 수행</x:v>
      </x:c>
      <x:c r="C7" s="41" t="str">
        <x:v>개인정보삭제체크</x:v>
      </x:c>
      <x:c r="D7" s="42" t="str">
        <x:v>이름, 카드번호, 계좌번호, 승인번호, 주소를 제거합니다.</x:v>
      </x:c>
    </x:row>
    <x:row r="8" ht="15" hidden="0" customHeight="1">
      <x:c r="A8" s="44" t="n">
        <x:v>3</x:v>
      </x:c>
      <x:c r="B8" s="41" t="str">
        <x:v>편집본 거래를 거래원장에 붙여넣기</x:v>
      </x:c>
      <x:c r="C8" s="41" t="str">
        <x:v>거래원장</x:v>
      </x:c>
      <x:c r="D8" s="42" t="str">
        <x:v>날짜, 사용처, 금액, 결제수단부터 채웁니다.</x:v>
      </x:c>
    </x:row>
    <x:row r="9" ht="26.399999618530273" hidden="0" customHeight="1">
      <x:c r="A9" s="44" t="n">
        <x:v>4</x:v>
      </x:c>
      <x:c r="B9" s="41" t="str">
        <x:v>카테고리표를 우리 집 기준으로 수정</x:v>
      </x:c>
      <x:c r="C9" s="41" t="str">
        <x:v>카테고리표</x:v>
      </x:c>
      <x:c r="D9" s="42" t="str">
        <x:v>처음엔 자주 쓰는 사용처 30개만으로 충분합니다.</x:v>
      </x:c>
    </x:row>
    <x:row r="10" ht="26.399999618530273" hidden="0" customHeight="1">
      <x:c r="A10" s="44" t="n">
        <x:v>5</x:v>
      </x:c>
      <x:c r="B10" s="41" t="str">
        <x:v>월별요약과 월말리포트 확인</x:v>
      </x:c>
      <x:c r="C10" s="41" t="str">
        <x:v>월별요약, 월말리포트</x:v>
      </x:c>
      <x:c r="D10" s="42" t="str">
        <x:v>AI는 해석 보조, 최종 숫자는 수식으로 확인합니다.</x:v>
      </x:c>
    </x:row>
    <x:row r="11" ht="15" hidden="0" customHeight="1">
      <x:c r="A11" s="44" t="n">
        <x:v>6</x:v>
      </x:c>
      <x:c r="B11" s="41" t="str">
        <x:v>다음 달 조치만 남기기</x:v>
      </x:c>
      <x:c r="C11" s="41" t="str">
        <x:v>월말리포트</x:v>
      </x:c>
      <x:c r="D11" s="42" t="str">
        <x:v>해지, 문의, 유지, 관찰 중 하나로 정리합니다.</x:v>
      </x:c>
    </x:row>
    <x:row r="12"/>
    <x:row r="13" ht="15" hidden="0" customHeight="1">
      <x:c r="A13" s="47" t="str">
        <x:v>연결되는 오늘재희 글</x:v>
      </x:c>
      <x:c r="B13" s="47" t="str">
        <x:v>연결되는 오늘재희 글</x:v>
      </x:c>
      <x:c r="C13" s="47" t="str">
        <x:v>연결되는 오늘재희 글</x:v>
      </x:c>
      <x:c r="D13" s="47" t="str">
        <x:v>연결되는 오늘재희 글</x:v>
      </x:c>
      <x:c r="E13" s="47" t="str">
        <x:v>연결되는 오늘재희 글</x:v>
      </x:c>
      <x:c r="F13" s="47" t="str">
        <x:v>연결되는 오늘재희 글</x:v>
      </x:c>
      <x:c r="G13" s="47" t="str">
        <x:v>연결되는 오늘재희 글</x:v>
      </x:c>
      <x:c r="H13" s="47" t="str">
        <x:v>연결되는 오늘재희 글</x:v>
      </x:c>
    </x:row>
    <x:row r="14" ht="15" hidden="0" customHeight="1">
      <x:c r="A14" s="58" t="str">
        <x:v>역할</x:v>
      </x:c>
      <x:c r="B14" s="59" t="str">
        <x:v>글</x:v>
      </x:c>
      <x:c r="C14" s="60" t="str">
        <x:v>URL</x:v>
      </x:c>
    </x:row>
    <x:row r="15" ht="26.399999618530273" hidden="0" customHeight="1">
      <x:c r="A15" s="37" t="str">
        <x:v>허브</x:v>
      </x:c>
      <x:c r="B15" s="38" t="str">
        <x:v>생활비 자동화 로드맵 2026</x:v>
      </x:c>
      <x:c r="C15" s="39" t="str">
        <x:v>https://todayjaehee.com/2026-living-cost-automation-roadmap-ai-household/</x:v>
      </x:c>
    </x:row>
    <x:row r="16" ht="39.599998474121094" hidden="0" customHeight="1">
      <x:c r="A16" s="40" t="str">
        <x:v>실행</x:v>
      </x:c>
      <x:c r="B16" s="41" t="str">
        <x:v>카드내역 CSV를 구글시트 생활비 원장으로 정리하는 법 2026</x:v>
      </x:c>
      <x:c r="C16" s="42" t="str">
        <x:v>https://todayjaehee.com/2026-card-csv-google-sheets-household-ledger-guide/</x:v>
      </x:c>
    </x:row>
    <x:row r="17" ht="26.399999618530273" hidden="0" customHeight="1">
      <x:c r="A17" s="40" t="str">
        <x:v>구조</x:v>
      </x:c>
      <x:c r="B17" s="41" t="str">
        <x:v>생활비 원장 열 이름 20개 표준 템플릿 2026</x:v>
      </x:c>
      <x:c r="C17" s="42" t="str">
        <x:v>https://todayjaehee.com/2026-household-ledger-column-template-20-fields/</x:v>
      </x:c>
    </x:row>
    <x:row r="18" ht="26.399999618530273" hidden="0" customHeight="1">
      <x:c r="A18" s="40" t="str">
        <x:v>보안</x:v>
      </x:c>
      <x:c r="B18" s="41" t="str">
        <x:v>AI에 카드내역 넣기 전 개인정보 지우는 법 2026</x:v>
      </x:c>
      <x:c r="C18" s="42" t="str">
        <x:v>https://todayjaehee.com/2026-ai-card-statement-privacy-redaction-checklist/</x:v>
      </x:c>
    </x:row>
    <x:row r="19" ht="26.399999618530273" hidden="0" customHeight="1">
      <x:c r="A19" s="40" t="str">
        <x:v>리포트</x:v>
      </x:c>
      <x:c r="B19" s="41" t="str">
        <x:v>월별 생활비 리포트 템플릿 2026</x:v>
      </x:c>
      <x:c r="C19" s="42" t="str">
        <x:v>https://todayjaehee.com/2026-monthly-household-expense-report-template-ai/</x:v>
      </x:c>
    </x:row>
    <x:row r="20"/>
    <x:row r="21">
      <x:c r="A21" s="71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B21" s="72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C21" s="72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D21" s="72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E21" s="72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F21" s="72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G21" s="72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H21" s="73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</x:row>
    <x:row r="22">
      <x:c r="A22" s="74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B22" s="75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C22" s="75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D22" s="75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E22" s="75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F22" s="75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G22" s="75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H22" s="76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</x:row>
    <x:row r="23">
      <x:c r="A23" s="77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B23" s="78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C23" s="78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D23" s="78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E23" s="78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F23" s="78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G23" s="78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  <x:c r="H23" s="79" t="str">
        <x:v>개인정보 주의: 이 템플릿에는 예시 데이터만 들어 있습니다. 실제 카드내역을 AI에 넣기 전에는 반드시 개인정보삭제체크 시트의 항목을 확인하고, 원본 대신 편집본을 사용하세요.</x:v>
      </x:c>
    </x:row>
  </x:sheetData>
  <x:mergeCells>
    <x:mergeCell ref="A1:H1"/>
    <x:mergeCell ref="A2:H2"/>
    <x:mergeCell ref="A4:H4"/>
    <x:mergeCell ref="A13:H13"/>
    <x:mergeCell ref="A21:H23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11.109999656677246" hidden="0" customWidth="1"/>
    <x:col min="3" max="3" width="10" hidden="0" customWidth="1"/>
    <x:col min="4" max="4" width="14.4399995803833" hidden="0" customWidth="1"/>
    <x:col min="5" max="5" width="18.889999389648438" hidden="0" customWidth="1"/>
    <x:col min="6" max="6" width="12.220000267028809" hidden="0" customWidth="1"/>
    <x:col min="7" max="7" width="11.109999656677246" hidden="0" customWidth="1"/>
    <x:col min="8" max="8" width="11.109999656677246" hidden="0" customWidth="1"/>
    <x:col min="9" max="9" width="12.220000267028809" hidden="0" customWidth="1"/>
    <x:col min="10" max="10" width="12.220000267028809" hidden="0" customWidth="1"/>
    <x:col min="11" max="11" width="10.5600004196167" hidden="0" customWidth="1"/>
    <x:col min="12" max="12" width="10.5600004196167" hidden="0" customWidth="1"/>
    <x:col min="13" max="13" width="11.109999656677246" hidden="0" customWidth="1"/>
    <x:col min="14" max="14" width="11.670000076293945" hidden="0" customWidth="1"/>
    <x:col min="15" max="15" width="13.329999923706055" hidden="0" customWidth="1"/>
    <x:col min="16" max="16" width="10.5600004196167" hidden="0" customWidth="1"/>
    <x:col min="17" max="17" width="20" hidden="0" customWidth="1"/>
    <x:col min="18" max="18" width="10.5600004196167" hidden="0" customWidth="1"/>
    <x:col min="19" max="19" width="12.220000267028809" hidden="0" customWidth="1"/>
    <x:col min="20" max="20" width="12.220000267028809" hidden="0" customWidth="1"/>
  </x:cols>
  <x:sheetData>
    <x:row r="1" ht="15" hidden="0" customHeight="1">
      <x:c r="A1" s="90" t="str">
        <x:v>거래ID</x:v>
      </x:c>
      <x:c r="B1" s="91" t="str">
        <x:v>거래일</x:v>
      </x:c>
      <x:c r="C1" s="91" t="str">
        <x:v>월</x:v>
      </x:c>
      <x:c r="D1" s="91" t="str">
        <x:v>사용처</x:v>
      </x:c>
      <x:c r="E1" s="91" t="str">
        <x:v>원사용처</x:v>
      </x:c>
      <x:c r="F1" s="91" t="str">
        <x:v>금액</x:v>
      </x:c>
      <x:c r="G1" s="91" t="str">
        <x:v>입출금구분</x:v>
      </x:c>
      <x:c r="H1" s="91" t="str">
        <x:v>결제수단</x:v>
      </x:c>
      <x:c r="I1" s="91" t="str">
        <x:v>대분류</x:v>
      </x:c>
      <x:c r="J1" s="91" t="str">
        <x:v>소분류</x:v>
      </x:c>
      <x:c r="K1" s="91" t="str">
        <x:v>고정비여부</x:v>
      </x:c>
      <x:c r="L1" s="91" t="str">
        <x:v>구독여부</x:v>
      </x:c>
      <x:c r="M1" s="91" t="str">
        <x:v>아이비용여부</x:v>
      </x:c>
      <x:c r="N1" s="91" t="str">
        <x:v>필수지출여부</x:v>
      </x:c>
      <x:c r="O1" s="91" t="str">
        <x:v>자동분류신뢰도</x:v>
      </x:c>
      <x:c r="P1" s="91" t="str">
        <x:v>확인필요</x:v>
      </x:c>
      <x:c r="Q1" s="91" t="str">
        <x:v>메모</x:v>
      </x:c>
      <x:c r="R1" s="91" t="str">
        <x:v>영수증여부</x:v>
      </x:c>
      <x:c r="S1" s="91" t="str">
        <x:v>월말조치</x:v>
      </x:c>
      <x:c r="T1" s="92" t="str">
        <x:v>업데이트일</x:v>
      </x:c>
    </x:row>
    <x:row r="2" ht="15" hidden="0" customHeight="1">
      <x:c r="A2" s="37" t="str">
        <x:f>IF(B2="","","TJ-"&amp;TEXT(ROW()-1,"0000"))</x:f>
        <x:v>TJ-0001</x:v>
      </x:c>
      <x:c r="B2" s="93" t="n">
        <x:v>46235</x:v>
      </x:c>
      <x:c r="C2" s="38" t="str">
        <x:f>IF(B2="","",TEXT(B2,"yyyy-mm"))</x:f>
        <x:v>2026-08</x:v>
      </x:c>
      <x:c r="D2" s="38" t="str">
        <x:v>OO마트</x:v>
      </x:c>
      <x:c r="E2" s="38" t="str">
        <x:v>OO마트 강남점</x:v>
      </x:c>
      <x:c r="F2" s="95" t="n">
        <x:v>83600</x:v>
      </x:c>
      <x:c r="G2" s="38" t="str">
        <x:v>지출</x:v>
      </x:c>
      <x:c r="H2" s="38" t="str">
        <x:v>카드</x:v>
      </x:c>
      <x:c r="I2" s="38" t="str">
        <x:v>식비</x:v>
      </x:c>
      <x:c r="J2" s="38" t="str">
        <x:v>마트</x:v>
      </x:c>
      <x:c r="K2" s="38" t="str">
        <x:v>아니오</x:v>
      </x:c>
      <x:c r="L2" s="38" t="str">
        <x:v>아니오</x:v>
      </x:c>
      <x:c r="M2" s="38" t="str">
        <x:v>아니오</x:v>
      </x:c>
      <x:c r="N2" s="38" t="str">
        <x:v>예</x:v>
      </x:c>
      <x:c r="O2" s="38" t="str">
        <x:v>높음</x:v>
      </x:c>
      <x:c r="P2" s="38" t="str">
        <x:v>아니오</x:v>
      </x:c>
      <x:c r="Q2" s="38" t="str">
        <x:v>주간 장보기</x:v>
      </x:c>
      <x:c r="R2" s="38" t="str">
        <x:v>예</x:v>
      </x:c>
      <x:c r="S2" s="38" t="str">
        <x:v>관찰</x:v>
      </x:c>
      <x:c r="T2" s="97" t="n">
        <x:f>IF(B2="","",TODAY())</x:f>
        <x:v>46240</x:v>
      </x:c>
    </x:row>
    <x:row r="3" ht="15" hidden="0" customHeight="1">
      <x:c r="A3" s="40" t="str">
        <x:f>IF(B3="","","TJ-"&amp;TEXT(ROW()-1,"0000"))</x:f>
        <x:v>TJ-0002</x:v>
      </x:c>
      <x:c r="B3" s="94" t="n">
        <x:v>46235</x:v>
      </x:c>
      <x:c r="C3" s="41" t="str">
        <x:f>IF(B3="","",TEXT(B3,"yyyy-mm"))</x:f>
        <x:v>2026-08</x:v>
      </x:c>
      <x:c r="D3" s="41" t="str">
        <x:v>아파트관리비</x:v>
      </x:c>
      <x:c r="E3" s="41" t="str">
        <x:v>관리비 자동납부</x:v>
      </x:c>
      <x:c r="F3" s="96" t="n">
        <x:v>285000</x:v>
      </x:c>
      <x:c r="G3" s="41" t="str">
        <x:v>지출</x:v>
      </x:c>
      <x:c r="H3" s="41" t="str">
        <x:v>계좌</x:v>
      </x:c>
      <x:c r="I3" s="41" t="str">
        <x:v>주거</x:v>
      </x:c>
      <x:c r="J3" s="41" t="str">
        <x:v>관리비</x:v>
      </x:c>
      <x:c r="K3" s="41" t="str">
        <x:v>예</x:v>
      </x:c>
      <x:c r="L3" s="41" t="str">
        <x:v>아니오</x:v>
      </x:c>
      <x:c r="M3" s="41" t="str">
        <x:v>예</x:v>
      </x:c>
      <x:c r="N3" s="41" t="str">
        <x:v>예</x:v>
      </x:c>
      <x:c r="O3" s="41" t="str">
        <x:v>높음</x:v>
      </x:c>
      <x:c r="P3" s="41" t="str">
        <x:v>아니오</x:v>
      </x:c>
      <x:c r="Q3" s="41" t="str">
        <x:v>고정비</x:v>
      </x:c>
      <x:c r="R3" s="41" t="str">
        <x:v>아니오</x:v>
      </x:c>
      <x:c r="S3" s="41" t="str">
        <x:v>유지</x:v>
      </x:c>
      <x:c r="T3" s="98" t="n">
        <x:f>IF(B3="","",TODAY())</x:f>
        <x:v>46240</x:v>
      </x:c>
    </x:row>
    <x:row r="4" ht="15" hidden="0" customHeight="1">
      <x:c r="A4" s="40" t="str">
        <x:f>IF(B4="","","TJ-"&amp;TEXT(ROW()-1,"0000"))</x:f>
        <x:v>TJ-0003</x:v>
      </x:c>
      <x:c r="B4" s="94" t="n">
        <x:v>46236</x:v>
      </x:c>
      <x:c r="C4" s="41" t="str">
        <x:f>IF(B4="","",TEXT(B4,"yyyy-mm"))</x:f>
        <x:v>2026-08</x:v>
      </x:c>
      <x:c r="D4" s="41" t="str">
        <x:v>통신사</x:v>
      </x:c>
      <x:c r="E4" s="41" t="str">
        <x:v>통신요금 자동납부</x:v>
      </x:c>
      <x:c r="F4" s="96" t="n">
        <x:v>94000</x:v>
      </x:c>
      <x:c r="G4" s="41" t="str">
        <x:v>지출</x:v>
      </x:c>
      <x:c r="H4" s="41" t="str">
        <x:v>카드</x:v>
      </x:c>
      <x:c r="I4" s="41" t="str">
        <x:v>통신비</x:v>
      </x:c>
      <x:c r="J4" s="41" t="str">
        <x:v>휴대폰</x:v>
      </x:c>
      <x:c r="K4" s="41" t="str">
        <x:v>예</x:v>
      </x:c>
      <x:c r="L4" s="41" t="str">
        <x:v>아니오</x:v>
      </x:c>
      <x:c r="M4" s="41" t="str">
        <x:v>아니오</x:v>
      </x:c>
      <x:c r="N4" s="41" t="str">
        <x:v>예</x:v>
      </x:c>
      <x:c r="O4" s="41" t="str">
        <x:v>중간</x:v>
      </x:c>
      <x:c r="P4" s="41" t="str">
        <x:v>예</x:v>
      </x:c>
      <x:c r="Q4" s="41" t="str">
        <x:v>선택약정 확인</x:v>
      </x:c>
      <x:c r="R4" s="41" t="str">
        <x:v>아니오</x:v>
      </x:c>
      <x:c r="S4" s="41" t="str">
        <x:v>문의</x:v>
      </x:c>
      <x:c r="T4" s="98" t="n">
        <x:f>IF(B4="","",TODAY())</x:f>
        <x:v>46240</x:v>
      </x:c>
    </x:row>
    <x:row r="5" ht="15" hidden="0" customHeight="1">
      <x:c r="A5" s="40" t="str">
        <x:f>IF(B5="","","TJ-"&amp;TEXT(ROW()-1,"0000"))</x:f>
        <x:v>TJ-0004</x:v>
      </x:c>
      <x:c r="B5" s="94" t="n">
        <x:v>46237</x:v>
      </x:c>
      <x:c r="C5" s="41" t="str">
        <x:f>IF(B5="","",TEXT(B5,"yyyy-mm"))</x:f>
        <x:v>2026-08</x:v>
      </x:c>
      <x:c r="D5" s="41" t="str">
        <x:v>어린이집</x:v>
      </x:c>
      <x:c r="E5" s="41" t="str">
        <x:v>보육료 추가</x:v>
      </x:c>
      <x:c r="F5" s="96" t="n">
        <x:v>52000</x:v>
      </x:c>
      <x:c r="G5" s="41" t="str">
        <x:v>지출</x:v>
      </x:c>
      <x:c r="H5" s="41" t="str">
        <x:v>카드</x:v>
      </x:c>
      <x:c r="I5" s="41" t="str">
        <x:v>아이비용</x:v>
      </x:c>
      <x:c r="J5" s="41" t="str">
        <x:v>보육</x:v>
      </x:c>
      <x:c r="K5" s="41" t="str">
        <x:v>아니오</x:v>
      </x:c>
      <x:c r="L5" s="41" t="str">
        <x:v>아니오</x:v>
      </x:c>
      <x:c r="M5" s="41" t="str">
        <x:v>예</x:v>
      </x:c>
      <x:c r="N5" s="41" t="str">
        <x:v>예</x:v>
      </x:c>
      <x:c r="O5" s="41" t="str">
        <x:v>높음</x:v>
      </x:c>
      <x:c r="P5" s="41" t="str">
        <x:v>아니오</x:v>
      </x:c>
      <x:c r="Q5" s="41" t="str">
        <x:v>아이비용</x:v>
      </x:c>
      <x:c r="R5" s="41" t="str">
        <x:v>예</x:v>
      </x:c>
      <x:c r="S5" s="41" t="str">
        <x:v>유지</x:v>
      </x:c>
      <x:c r="T5" s="98" t="n">
        <x:f>IF(B5="","",TODAY())</x:f>
        <x:v>46240</x:v>
      </x:c>
    </x:row>
    <x:row r="6" ht="15" hidden="0" customHeight="1">
      <x:c r="A6" s="40" t="str">
        <x:f>IF(B6="","","TJ-"&amp;TEXT(ROW()-1,"0000"))</x:f>
        <x:v>TJ-0005</x:v>
      </x:c>
      <x:c r="B6" s="94" t="n">
        <x:v>46238</x:v>
      </x:c>
      <x:c r="C6" s="41" t="str">
        <x:f>IF(B6="","",TEXT(B6,"yyyy-mm"))</x:f>
        <x:v>2026-08</x:v>
      </x:c>
      <x:c r="D6" s="41" t="str">
        <x:v>OTT구독</x:v>
      </x:c>
      <x:c r="E6" s="41" t="str">
        <x:v>OTT 월정액</x:v>
      </x:c>
      <x:c r="F6" s="96" t="n">
        <x:v>14900</x:v>
      </x:c>
      <x:c r="G6" s="41" t="str">
        <x:v>지출</x:v>
      </x:c>
      <x:c r="H6" s="41" t="str">
        <x:v>카드</x:v>
      </x:c>
      <x:c r="I6" s="41" t="str">
        <x:v>구독</x:v>
      </x:c>
      <x:c r="J6" s="41" t="str">
        <x:v>OTT</x:v>
      </x:c>
      <x:c r="K6" s="41" t="str">
        <x:v>예</x:v>
      </x:c>
      <x:c r="L6" s="41" t="str">
        <x:v>예</x:v>
      </x:c>
      <x:c r="M6" s="41" t="str">
        <x:v>아니오</x:v>
      </x:c>
      <x:c r="N6" s="41" t="str">
        <x:v>아니오</x:v>
      </x:c>
      <x:c r="O6" s="41" t="str">
        <x:v>높음</x:v>
      </x:c>
      <x:c r="P6" s="41" t="str">
        <x:v>아니오</x:v>
      </x:c>
      <x:c r="Q6" s="41" t="str">
        <x:v>최근 사용 확인</x:v>
      </x:c>
      <x:c r="R6" s="41" t="str">
        <x:v>아니오</x:v>
      </x:c>
      <x:c r="S6" s="41" t="str">
        <x:v>관찰</x:v>
      </x:c>
      <x:c r="T6" s="98" t="n">
        <x:f>IF(B6="","",TODAY())</x:f>
        <x:v>46240</x:v>
      </x:c>
    </x:row>
    <x:row r="7" ht="15" hidden="0" customHeight="1">
      <x:c r="A7" s="40" t="str">
        <x:f>IF(B7="","","TJ-"&amp;TEXT(ROW()-1,"0000"))</x:f>
        <x:v>TJ-0006</x:v>
      </x:c>
      <x:c r="B7" s="94" t="n">
        <x:v>46239</x:v>
      </x:c>
      <x:c r="C7" s="41" t="str">
        <x:f>IF(B7="","",TEXT(B7,"yyyy-mm"))</x:f>
        <x:v>2026-08</x:v>
      </x:c>
      <x:c r="D7" s="41" t="str">
        <x:v>주유소</x:v>
      </x:c>
      <x:c r="E7" s="41" t="str">
        <x:v>OO주유소</x:v>
      </x:c>
      <x:c r="F7" s="96" t="n">
        <x:v>72000</x:v>
      </x:c>
      <x:c r="G7" s="41" t="str">
        <x:v>지출</x:v>
      </x:c>
      <x:c r="H7" s="41" t="str">
        <x:v>카드</x:v>
      </x:c>
      <x:c r="I7" s="41" t="str">
        <x:v>교통</x:v>
      </x:c>
      <x:c r="J7" s="41" t="str">
        <x:v>주유</x:v>
      </x:c>
      <x:c r="K7" s="41" t="str">
        <x:v>아니오</x:v>
      </x:c>
      <x:c r="L7" s="41" t="str">
        <x:v>아니오</x:v>
      </x:c>
      <x:c r="M7" s="41" t="str">
        <x:v>아니오</x:v>
      </x:c>
      <x:c r="N7" s="41" t="str">
        <x:v>예</x:v>
      </x:c>
      <x:c r="O7" s="41" t="str">
        <x:v>중간</x:v>
      </x:c>
      <x:c r="P7" s="41" t="str">
        <x:v>아니오</x:v>
      </x:c>
      <x:c r="Q7" s="41" t="str">
        <x:v>출퇴근</x:v>
      </x:c>
      <x:c r="R7" s="41" t="str">
        <x:v>예</x:v>
      </x:c>
      <x:c r="S7" s="41" t="str">
        <x:v>유지</x:v>
      </x:c>
      <x:c r="T7" s="98" t="n">
        <x:f>IF(B7="","",TODAY())</x:f>
        <x:v>46240</x:v>
      </x:c>
    </x:row>
    <x:row r="8" ht="15" hidden="0" customHeight="1">
      <x:c r="A8" s="40" t="str">
        <x:f>IF(B8="","","TJ-"&amp;TEXT(ROW()-1,"0000"))</x:f>
        <x:v>TJ-0007</x:v>
      </x:c>
      <x:c r="B8" s="94" t="n">
        <x:v>46241</x:v>
      </x:c>
      <x:c r="C8" s="41" t="str">
        <x:f>IF(B8="","",TEXT(B8,"yyyy-mm"))</x:f>
        <x:v>2026-08</x:v>
      </x:c>
      <x:c r="D8" s="41" t="str">
        <x:v>약국</x:v>
      </x:c>
      <x:c r="E8" s="41" t="str">
        <x:v>OO약국</x:v>
      </x:c>
      <x:c r="F8" s="96" t="n">
        <x:v>18900</x:v>
      </x:c>
      <x:c r="G8" s="41" t="str">
        <x:v>지출</x:v>
      </x:c>
      <x:c r="H8" s="41" t="str">
        <x:v>카드</x:v>
      </x:c>
      <x:c r="I8" s="41" t="str">
        <x:v>건강</x:v>
      </x:c>
      <x:c r="J8" s="41" t="str">
        <x:v>약국</x:v>
      </x:c>
      <x:c r="K8" s="41" t="str">
        <x:v>아니오</x:v>
      </x:c>
      <x:c r="L8" s="41" t="str">
        <x:v>아니오</x:v>
      </x:c>
      <x:c r="M8" s="41" t="str">
        <x:v>예</x:v>
      </x:c>
      <x:c r="N8" s="41" t="str">
        <x:v>예</x:v>
      </x:c>
      <x:c r="O8" s="41" t="str">
        <x:v>높음</x:v>
      </x:c>
      <x:c r="P8" s="41" t="str">
        <x:v>아니오</x:v>
      </x:c>
      <x:c r="Q8" s="41" t="str">
        <x:v>아이 감기약</x:v>
      </x:c>
      <x:c r="R8" s="41" t="str">
        <x:v>예</x:v>
      </x:c>
      <x:c r="S8" s="41" t="str">
        <x:v>유지</x:v>
      </x:c>
      <x:c r="T8" s="98" t="n">
        <x:f>IF(B8="","",TODAY())</x:f>
        <x:v>46240</x:v>
      </x:c>
    </x:row>
    <x:row r="9" ht="15" hidden="0" customHeight="1">
      <x:c r="A9" s="40" t="str">
        <x:f>IF(B9="","","TJ-"&amp;TEXT(ROW()-1,"0000"))</x:f>
        <x:v>TJ-0008</x:v>
      </x:c>
      <x:c r="B9" s="94" t="n">
        <x:v>46243</x:v>
      </x:c>
      <x:c r="C9" s="41" t="str">
        <x:f>IF(B9="","",TEXT(B9,"yyyy-mm"))</x:f>
        <x:v>2026-08</x:v>
      </x:c>
      <x:c r="D9" s="41" t="str">
        <x:v>배달앱</x:v>
      </x:c>
      <x:c r="E9" s="41" t="str">
        <x:v>배달앱</x:v>
      </x:c>
      <x:c r="F9" s="96" t="n">
        <x:v>34800</x:v>
      </x:c>
      <x:c r="G9" s="41" t="str">
        <x:v>지출</x:v>
      </x:c>
      <x:c r="H9" s="41" t="str">
        <x:v>카드</x:v>
      </x:c>
      <x:c r="I9" s="41" t="str">
        <x:v>식비</x:v>
      </x:c>
      <x:c r="J9" s="41" t="str">
        <x:v>배달</x:v>
      </x:c>
      <x:c r="K9" s="41" t="str">
        <x:v>아니오</x:v>
      </x:c>
      <x:c r="L9" s="41" t="str">
        <x:v>아니오</x:v>
      </x:c>
      <x:c r="M9" s="41" t="str">
        <x:v>아니오</x:v>
      </x:c>
      <x:c r="N9" s="41" t="str">
        <x:v>아니오</x:v>
      </x:c>
      <x:c r="O9" s="41" t="str">
        <x:v>높음</x:v>
      </x:c>
      <x:c r="P9" s="41" t="str">
        <x:v>아니오</x:v>
      </x:c>
      <x:c r="Q9" s="41" t="str">
        <x:v>주말 배달</x:v>
      </x:c>
      <x:c r="R9" s="41" t="str">
        <x:v>아니오</x:v>
      </x:c>
      <x:c r="S9" s="41" t="str">
        <x:v>관찰</x:v>
      </x:c>
      <x:c r="T9" s="98" t="n">
        <x:f>IF(B9="","",TODAY())</x:f>
        <x:v>46240</x:v>
      </x:c>
    </x:row>
    <x:row r="10" ht="15" hidden="0" customHeight="1">
      <x:c r="A10" s="40" t="str">
        <x:f>IF(B10="","","TJ-"&amp;TEXT(ROW()-1,"0000"))</x:f>
        <x:v>TJ-0009</x:v>
      </x:c>
      <x:c r="B10" s="94" t="n">
        <x:v>46246</x:v>
      </x:c>
      <x:c r="C10" s="41" t="str">
        <x:f>IF(B10="","",TEXT(B10,"yyyy-mm"))</x:f>
        <x:v>2026-08</x:v>
      </x:c>
      <x:c r="D10" s="41" t="str">
        <x:v>문구점</x:v>
      </x:c>
      <x:c r="E10" s="41" t="str">
        <x:v>문구점</x:v>
      </x:c>
      <x:c r="F10" s="96" t="n">
        <x:v>12500</x:v>
      </x:c>
      <x:c r="G10" s="41" t="str">
        <x:v>지출</x:v>
      </x:c>
      <x:c r="H10" s="41" t="str">
        <x:v>카드</x:v>
      </x:c>
      <x:c r="I10" s="41" t="str">
        <x:v>아이비용</x:v>
      </x:c>
      <x:c r="J10" s="41" t="str">
        <x:v>학용품</x:v>
      </x:c>
      <x:c r="K10" s="41" t="str">
        <x:v>아니오</x:v>
      </x:c>
      <x:c r="L10" s="41" t="str">
        <x:v>아니오</x:v>
      </x:c>
      <x:c r="M10" s="41" t="str">
        <x:v>예</x:v>
      </x:c>
      <x:c r="N10" s="41" t="str">
        <x:v>예</x:v>
      </x:c>
      <x:c r="O10" s="41" t="str">
        <x:v>중간</x:v>
      </x:c>
      <x:c r="P10" s="41" t="str">
        <x:v>아니오</x:v>
      </x:c>
      <x:c r="Q10" s="41" t="str">
        <x:v>준비물</x:v>
      </x:c>
      <x:c r="R10" s="41" t="str">
        <x:v>예</x:v>
      </x:c>
      <x:c r="S10" s="41" t="str">
        <x:v>유지</x:v>
      </x:c>
      <x:c r="T10" s="98" t="n">
        <x:f>IF(B10="","",TODAY())</x:f>
        <x:v>46240</x:v>
      </x:c>
    </x:row>
    <x:row r="11" ht="15" hidden="0" customHeight="1">
      <x:c r="A11" s="40" t="str">
        <x:f>IF(B11="","","TJ-"&amp;TEXT(ROW()-1,"0000"))</x:f>
        <x:v>TJ-0010</x:v>
      </x:c>
      <x:c r="B11" s="94" t="n">
        <x:v>46249</x:v>
      </x:c>
      <x:c r="C11" s="41" t="str">
        <x:f>IF(B11="","",TEXT(B11,"yyyy-mm"))</x:f>
        <x:v>2026-08</x:v>
      </x:c>
      <x:c r="D11" s="41" t="str">
        <x:v>보험료</x:v>
      </x:c>
      <x:c r="E11" s="41" t="str">
        <x:v>보험 자동납부</x:v>
      </x:c>
      <x:c r="F11" s="96" t="n">
        <x:v>126000</x:v>
      </x:c>
      <x:c r="G11" s="41" t="str">
        <x:v>지출</x:v>
      </x:c>
      <x:c r="H11" s="41" t="str">
        <x:v>계좌</x:v>
      </x:c>
      <x:c r="I11" s="41" t="str">
        <x:v>보험</x:v>
      </x:c>
      <x:c r="J11" s="41" t="str">
        <x:v>가족보험</x:v>
      </x:c>
      <x:c r="K11" s="41" t="str">
        <x:v>예</x:v>
      </x:c>
      <x:c r="L11" s="41" t="str">
        <x:v>아니오</x:v>
      </x:c>
      <x:c r="M11" s="41" t="str">
        <x:v>예</x:v>
      </x:c>
      <x:c r="N11" s="41" t="str">
        <x:v>예</x:v>
      </x:c>
      <x:c r="O11" s="41" t="str">
        <x:v>높음</x:v>
      </x:c>
      <x:c r="P11" s="41" t="str">
        <x:v>아니오</x:v>
      </x:c>
      <x:c r="Q11" s="41" t="str">
        <x:v>고정비</x:v>
      </x:c>
      <x:c r="R11" s="41" t="str">
        <x:v>아니오</x:v>
      </x:c>
      <x:c r="S11" s="41" t="str">
        <x:v>유지</x:v>
      </x:c>
      <x:c r="T11" s="98" t="n">
        <x:f>IF(B11="","",TODAY())</x:f>
        <x:v>46240</x:v>
      </x:c>
    </x:row>
    <x:row r="12" ht="15" hidden="0" customHeight="1">
      <x:c r="A12" s="40" t="str">
        <x:f>IF(B12="","","TJ-"&amp;TEXT(ROW()-1,"0000"))</x:f>
        <x:v>TJ-0011</x:v>
      </x:c>
      <x:c r="B12" s="94" t="n">
        <x:v>46252</x:v>
      </x:c>
      <x:c r="C12" s="41" t="str">
        <x:f>IF(B12="","",TEXT(B12,"yyyy-mm"))</x:f>
        <x:v>2026-08</x:v>
      </x:c>
      <x:c r="D12" s="41" t="str">
        <x:v>온라인몰</x:v>
      </x:c>
      <x:c r="E12" s="41" t="str">
        <x:v>온라인몰 생활용품</x:v>
      </x:c>
      <x:c r="F12" s="96" t="n">
        <x:v>46500</x:v>
      </x:c>
      <x:c r="G12" s="41" t="str">
        <x:v>지출</x:v>
      </x:c>
      <x:c r="H12" s="41" t="str">
        <x:v>카드</x:v>
      </x:c>
      <x:c r="I12" s="41" t="str">
        <x:v>생활용품</x:v>
      </x:c>
      <x:c r="J12" s="41" t="str">
        <x:v>소모품</x:v>
      </x:c>
      <x:c r="K12" s="41" t="str">
        <x:v>아니오</x:v>
      </x:c>
      <x:c r="L12" s="41" t="str">
        <x:v>아니오</x:v>
      </x:c>
      <x:c r="M12" s="41" t="str">
        <x:v>아니오</x:v>
      </x:c>
      <x:c r="N12" s="41" t="str">
        <x:v>예</x:v>
      </x:c>
      <x:c r="O12" s="41" t="str">
        <x:v>중간</x:v>
      </x:c>
      <x:c r="P12" s="41" t="str">
        <x:v>아니오</x:v>
      </x:c>
      <x:c r="Q12" s="41" t="str">
        <x:v>세제/휴지</x:v>
      </x:c>
      <x:c r="R12" s="41" t="str">
        <x:v>예</x:v>
      </x:c>
      <x:c r="S12" s="41" t="str">
        <x:v>유지</x:v>
      </x:c>
      <x:c r="T12" s="98" t="n">
        <x:f>IF(B12="","",TODAY())</x:f>
        <x:v>46240</x:v>
      </x:c>
    </x:row>
    <x:row r="13" ht="15" hidden="0" customHeight="1">
      <x:c r="A13" s="40" t="str">
        <x:f>IF(B13="","","TJ-"&amp;TEXT(ROW()-1,"0000"))</x:f>
        <x:v>TJ-0012</x:v>
      </x:c>
      <x:c r="B13" s="94" t="n">
        <x:v>46255</x:v>
      </x:c>
      <x:c r="C13" s="41" t="str">
        <x:f>IF(B13="","",TEXT(B13,"yyyy-mm"))</x:f>
        <x:v>2026-08</x:v>
      </x:c>
      <x:c r="D13" s="41" t="str">
        <x:v>클라우드</x:v>
      </x:c>
      <x:c r="E13" s="41" t="str">
        <x:v>클라우드 저장공간</x:v>
      </x:c>
      <x:c r="F13" s="96" t="n">
        <x:v>3300</x:v>
      </x:c>
      <x:c r="G13" s="41" t="str">
        <x:v>지출</x:v>
      </x:c>
      <x:c r="H13" s="41" t="str">
        <x:v>카드</x:v>
      </x:c>
      <x:c r="I13" s="41" t="str">
        <x:v>구독</x:v>
      </x:c>
      <x:c r="J13" s="41" t="str">
        <x:v>클라우드</x:v>
      </x:c>
      <x:c r="K13" s="41" t="str">
        <x:v>예</x:v>
      </x:c>
      <x:c r="L13" s="41" t="str">
        <x:v>예</x:v>
      </x:c>
      <x:c r="M13" s="41" t="str">
        <x:v>아니오</x:v>
      </x:c>
      <x:c r="N13" s="41" t="str">
        <x:v>아니오</x:v>
      </x:c>
      <x:c r="O13" s="41" t="str">
        <x:v>높음</x:v>
      </x:c>
      <x:c r="P13" s="41" t="str">
        <x:v>아니오</x:v>
      </x:c>
      <x:c r="Q13" s="41" t="str">
        <x:v>가족사진 백업</x:v>
      </x:c>
      <x:c r="R13" s="41" t="str">
        <x:v>아니오</x:v>
      </x:c>
      <x:c r="S13" s="41" t="str">
        <x:v>유지</x:v>
      </x:c>
      <x:c r="T13" s="98" t="n">
        <x:f>IF(B13="","",TODAY())</x:f>
        <x:v>46240</x:v>
      </x:c>
    </x:row>
    <x:row r="14" ht="15" hidden="0" customHeight="1">
      <x:c r="A14" s="40" t="str">
        <x:f>IF(B14="","","TJ-"&amp;TEXT(ROW()-1,"0000"))</x:f>
        <x:v>TJ-0013</x:v>
      </x:c>
      <x:c r="B14" s="94" t="n">
        <x:v>46257</x:v>
      </x:c>
      <x:c r="C14" s="41" t="str">
        <x:f>IF(B14="","",TEXT(B14,"yyyy-mm"))</x:f>
        <x:v>2026-08</x:v>
      </x:c>
      <x:c r="D14" s="41" t="str">
        <x:v>병원</x:v>
      </x:c>
      <x:c r="E14" s="41" t="str">
        <x:v>소아과</x:v>
      </x:c>
      <x:c r="F14" s="96" t="n">
        <x:v>15800</x:v>
      </x:c>
      <x:c r="G14" s="41" t="str">
        <x:v>지출</x:v>
      </x:c>
      <x:c r="H14" s="41" t="str">
        <x:v>카드</x:v>
      </x:c>
      <x:c r="I14" s="41" t="str">
        <x:v>건강</x:v>
      </x:c>
      <x:c r="J14" s="41" t="str">
        <x:v>병원</x:v>
      </x:c>
      <x:c r="K14" s="41" t="str">
        <x:v>아니오</x:v>
      </x:c>
      <x:c r="L14" s="41" t="str">
        <x:v>아니오</x:v>
      </x:c>
      <x:c r="M14" s="41" t="str">
        <x:v>예</x:v>
      </x:c>
      <x:c r="N14" s="41" t="str">
        <x:v>예</x:v>
      </x:c>
      <x:c r="O14" s="41" t="str">
        <x:v>높음</x:v>
      </x:c>
      <x:c r="P14" s="41" t="str">
        <x:v>아니오</x:v>
      </x:c>
      <x:c r="Q14" s="41" t="str">
        <x:v>진료</x:v>
      </x:c>
      <x:c r="R14" s="41" t="str">
        <x:v>예</x:v>
      </x:c>
      <x:c r="S14" s="41" t="str">
        <x:v>유지</x:v>
      </x:c>
      <x:c r="T14" s="98" t="n">
        <x:f>IF(B14="","",TODAY())</x:f>
        <x:v>46240</x:v>
      </x:c>
    </x:row>
    <x:row r="15" ht="15" hidden="0" customHeight="1">
      <x:c r="A15" s="40" t="str">
        <x:f>IF(B15="","","TJ-"&amp;TEXT(ROW()-1,"0000"))</x:f>
        <x:v>TJ-0014</x:v>
      </x:c>
      <x:c r="B15" s="94" t="n">
        <x:v>46259</x:v>
      </x:c>
      <x:c r="C15" s="41" t="str">
        <x:f>IF(B15="","",TEXT(B15,"yyyy-mm"))</x:f>
        <x:v>2026-08</x:v>
      </x:c>
      <x:c r="D15" s="41" t="str">
        <x:v>환불</x:v>
      </x:c>
      <x:c r="E15" s="41" t="str">
        <x:v>마트 환불</x:v>
      </x:c>
      <x:c r="F15" s="96" t="n">
        <x:v>9600</x:v>
      </x:c>
      <x:c r="G15" s="41" t="str">
        <x:v>환불</x:v>
      </x:c>
      <x:c r="H15" s="41" t="str">
        <x:v>카드</x:v>
      </x:c>
      <x:c r="I15" s="41" t="str">
        <x:v>식비</x:v>
      </x:c>
      <x:c r="J15" s="41" t="str">
        <x:v>마트</x:v>
      </x:c>
      <x:c r="K15" s="41" t="str">
        <x:v>아니오</x:v>
      </x:c>
      <x:c r="L15" s="41" t="str">
        <x:v>아니오</x:v>
      </x:c>
      <x:c r="M15" s="41" t="str">
        <x:v>아니오</x:v>
      </x:c>
      <x:c r="N15" s="41" t="str">
        <x:v>아니오</x:v>
      </x:c>
      <x:c r="O15" s="41" t="str">
        <x:v>높음</x:v>
      </x:c>
      <x:c r="P15" s="41" t="str">
        <x:v>아니오</x:v>
      </x:c>
      <x:c r="Q15" s="41" t="str">
        <x:v>반품</x:v>
      </x:c>
      <x:c r="R15" s="41" t="str">
        <x:v>예</x:v>
      </x:c>
      <x:c r="S15" s="41" t="str">
        <x:v>반영</x:v>
      </x:c>
      <x:c r="T15" s="98" t="n">
        <x:f>IF(B15="","",TODAY())</x:f>
        <x:v>46240</x:v>
      </x:c>
    </x:row>
    <x:row r="16" ht="15" hidden="0" customHeight="1">
      <x:c r="A16" s="40" t="str">
        <x:f>IF(B16="","","TJ-"&amp;TEXT(ROW()-1,"0000"))</x:f>
        <x:v>TJ-0015</x:v>
      </x:c>
      <x:c r="B16" s="94" t="n">
        <x:v>46262</x:v>
      </x:c>
      <x:c r="C16" s="41" t="str">
        <x:f>IF(B16="","",TEXT(B16,"yyyy-mm"))</x:f>
        <x:v>2026-08</x:v>
      </x:c>
      <x:c r="D16" s="41" t="str">
        <x:v>학습앱</x:v>
      </x:c>
      <x:c r="E16" s="41" t="str">
        <x:v>학습앱 월정액</x:v>
      </x:c>
      <x:c r="F16" s="96" t="n">
        <x:v>19900</x:v>
      </x:c>
      <x:c r="G16" s="41" t="str">
        <x:v>지출</x:v>
      </x:c>
      <x:c r="H16" s="41" t="str">
        <x:v>카드</x:v>
      </x:c>
      <x:c r="I16" s="41" t="str">
        <x:v>아이비용</x:v>
      </x:c>
      <x:c r="J16" s="41" t="str">
        <x:v>학습구독</x:v>
      </x:c>
      <x:c r="K16" s="41" t="str">
        <x:v>예</x:v>
      </x:c>
      <x:c r="L16" s="41" t="str">
        <x:v>예</x:v>
      </x:c>
      <x:c r="M16" s="41" t="str">
        <x:v>예</x:v>
      </x:c>
      <x:c r="N16" s="41" t="str">
        <x:v>아니오</x:v>
      </x:c>
      <x:c r="O16" s="41" t="str">
        <x:v>중간</x:v>
      </x:c>
      <x:c r="P16" s="41" t="str">
        <x:v>예</x:v>
      </x:c>
      <x:c r="Q16" s="41" t="str">
        <x:v>사용 빈도 확인</x:v>
      </x:c>
      <x:c r="R16" s="41" t="str">
        <x:v>아니오</x:v>
      </x:c>
      <x:c r="S16" s="41" t="str">
        <x:v>관찰</x:v>
      </x:c>
      <x:c r="T16" s="98" t="n">
        <x:f>IF(B16="","",TODAY())</x:f>
        <x:v>46240</x:v>
      </x:c>
    </x:row>
    <x:row r="17" ht="15" hidden="0" customHeight="1">
      <x:c r="A17" s="40" t="str">
        <x:f>IF(B17="","","TJ-"&amp;TEXT(ROW()-1,"0000"))</x:f>
      </x:c>
      <x:c r="B17" s="94"/>
      <x:c r="C17" s="41" t="str">
        <x:f>IF(B17="","",TEXT(B17,"yyyy-mm"))</x:f>
      </x:c>
      <x:c r="D17" s="41"/>
      <x:c r="E17" s="41"/>
      <x:c r="F17" s="96"/>
      <x:c r="G17" s="41"/>
      <x:c r="H17" s="41"/>
      <x:c r="I17" s="41"/>
      <x:c r="J17" s="41"/>
      <x:c r="K17" s="41"/>
      <x:c r="L17" s="41"/>
      <x:c r="M17" s="41"/>
      <x:c r="N17" s="41"/>
      <x:c r="O17" s="41"/>
      <x:c r="P17" s="41"/>
      <x:c r="Q17" s="41"/>
      <x:c r="R17" s="41"/>
      <x:c r="S17" s="41"/>
      <x:c r="T17" s="98" t="str">
        <x:f>IF(B17="","",TODAY())</x:f>
      </x:c>
    </x:row>
    <x:row r="18" ht="15" hidden="0" customHeight="1">
      <x:c r="A18" s="40" t="str">
        <x:f>IF(B18="","","TJ-"&amp;TEXT(ROW()-1,"0000"))</x:f>
      </x:c>
      <x:c r="B18" s="94"/>
      <x:c r="C18" s="41" t="str">
        <x:f>IF(B18="","",TEXT(B18,"yyyy-mm"))</x:f>
      </x:c>
      <x:c r="D18" s="41"/>
      <x:c r="E18" s="41"/>
      <x:c r="F18" s="96"/>
      <x:c r="G18" s="41"/>
      <x:c r="H18" s="41"/>
      <x:c r="I18" s="41"/>
      <x:c r="J18" s="41"/>
      <x:c r="K18" s="41"/>
      <x:c r="L18" s="41"/>
      <x:c r="M18" s="41"/>
      <x:c r="N18" s="41"/>
      <x:c r="O18" s="41"/>
      <x:c r="P18" s="41"/>
      <x:c r="Q18" s="41"/>
      <x:c r="R18" s="41"/>
      <x:c r="S18" s="41"/>
      <x:c r="T18" s="98" t="str">
        <x:f>IF(B18="","",TODAY())</x:f>
      </x:c>
    </x:row>
    <x:row r="19" ht="15" hidden="0" customHeight="1">
      <x:c r="A19" s="40" t="str">
        <x:f>IF(B19="","","TJ-"&amp;TEXT(ROW()-1,"0000"))</x:f>
      </x:c>
      <x:c r="B19" s="94"/>
      <x:c r="C19" s="41" t="str">
        <x:f>IF(B19="","",TEXT(B19,"yyyy-mm"))</x:f>
      </x:c>
      <x:c r="D19" s="41"/>
      <x:c r="E19" s="41"/>
      <x:c r="F19" s="96"/>
      <x:c r="G19" s="41"/>
      <x:c r="H19" s="41"/>
      <x:c r="I19" s="41"/>
      <x:c r="J19" s="41"/>
      <x:c r="K19" s="41"/>
      <x:c r="L19" s="41"/>
      <x:c r="M19" s="41"/>
      <x:c r="N19" s="41"/>
      <x:c r="O19" s="41"/>
      <x:c r="P19" s="41"/>
      <x:c r="Q19" s="41"/>
      <x:c r="R19" s="41"/>
      <x:c r="S19" s="41"/>
      <x:c r="T19" s="98" t="str">
        <x:f>IF(B19="","",TODAY())</x:f>
      </x:c>
    </x:row>
    <x:row r="20" ht="15" hidden="0" customHeight="1">
      <x:c r="A20" s="40" t="str">
        <x:f>IF(B20="","","TJ-"&amp;TEXT(ROW()-1,"0000"))</x:f>
      </x:c>
      <x:c r="B20" s="94"/>
      <x:c r="C20" s="41" t="str">
        <x:f>IF(B20="","",TEXT(B20,"yyyy-mm"))</x:f>
      </x:c>
      <x:c r="D20" s="41"/>
      <x:c r="E20" s="41"/>
      <x:c r="F20" s="96"/>
      <x:c r="G20" s="41"/>
      <x:c r="H20" s="41"/>
      <x:c r="I20" s="41"/>
      <x:c r="J20" s="41"/>
      <x:c r="K20" s="41"/>
      <x:c r="L20" s="41"/>
      <x:c r="M20" s="41"/>
      <x:c r="N20" s="41"/>
      <x:c r="O20" s="41"/>
      <x:c r="P20" s="41"/>
      <x:c r="Q20" s="41"/>
      <x:c r="R20" s="41"/>
      <x:c r="S20" s="41"/>
      <x:c r="T20" s="98" t="str">
        <x:f>IF(B20="","",TODAY())</x:f>
      </x:c>
    </x:row>
    <x:row r="21" ht="15" hidden="0" customHeight="1">
      <x:c r="A21" s="40" t="str">
        <x:f>IF(B21="","","TJ-"&amp;TEXT(ROW()-1,"0000"))</x:f>
      </x:c>
      <x:c r="B21" s="94"/>
      <x:c r="C21" s="41" t="str">
        <x:f>IF(B21="","",TEXT(B21,"yyyy-mm"))</x:f>
      </x:c>
      <x:c r="D21" s="41"/>
      <x:c r="E21" s="41"/>
      <x:c r="F21" s="96"/>
      <x:c r="G21" s="41"/>
      <x:c r="H21" s="41"/>
      <x:c r="I21" s="41"/>
      <x:c r="J21" s="41"/>
      <x:c r="K21" s="41"/>
      <x:c r="L21" s="41"/>
      <x:c r="M21" s="41"/>
      <x:c r="N21" s="41"/>
      <x:c r="O21" s="41"/>
      <x:c r="P21" s="41"/>
      <x:c r="Q21" s="41"/>
      <x:c r="R21" s="41"/>
      <x:c r="S21" s="41"/>
      <x:c r="T21" s="98" t="str">
        <x:f>IF(B21="","",TODAY())</x:f>
      </x:c>
    </x:row>
    <x:row r="22" ht="15" hidden="0" customHeight="1">
      <x:c r="A22" s="40" t="str">
        <x:f>IF(B22="","","TJ-"&amp;TEXT(ROW()-1,"0000"))</x:f>
      </x:c>
      <x:c r="B22" s="94"/>
      <x:c r="C22" s="41" t="str">
        <x:f>IF(B22="","",TEXT(B22,"yyyy-mm"))</x:f>
      </x:c>
      <x:c r="D22" s="41"/>
      <x:c r="E22" s="41"/>
      <x:c r="F22" s="96"/>
      <x:c r="G22" s="41"/>
      <x:c r="H22" s="41"/>
      <x:c r="I22" s="41"/>
      <x:c r="J22" s="41"/>
      <x:c r="K22" s="41"/>
      <x:c r="L22" s="41"/>
      <x:c r="M22" s="41"/>
      <x:c r="N22" s="41"/>
      <x:c r="O22" s="41"/>
      <x:c r="P22" s="41"/>
      <x:c r="Q22" s="41"/>
      <x:c r="R22" s="41"/>
      <x:c r="S22" s="41"/>
      <x:c r="T22" s="98" t="str">
        <x:f>IF(B22="","",TODAY())</x:f>
      </x:c>
    </x:row>
    <x:row r="23" ht="15" hidden="0" customHeight="1">
      <x:c r="A23" s="40" t="str">
        <x:f>IF(B23="","","TJ-"&amp;TEXT(ROW()-1,"0000"))</x:f>
      </x:c>
      <x:c r="B23" s="94"/>
      <x:c r="C23" s="41" t="str">
        <x:f>IF(B23="","",TEXT(B23,"yyyy-mm"))</x:f>
      </x:c>
      <x:c r="D23" s="41"/>
      <x:c r="E23" s="41"/>
      <x:c r="F23" s="96"/>
      <x:c r="G23" s="41"/>
      <x:c r="H23" s="41"/>
      <x:c r="I23" s="41"/>
      <x:c r="J23" s="41"/>
      <x:c r="K23" s="41"/>
      <x:c r="L23" s="41"/>
      <x:c r="M23" s="41"/>
      <x:c r="N23" s="41"/>
      <x:c r="O23" s="41"/>
      <x:c r="P23" s="41"/>
      <x:c r="Q23" s="41"/>
      <x:c r="R23" s="41"/>
      <x:c r="S23" s="41"/>
      <x:c r="T23" s="98" t="str">
        <x:f>IF(B23="","",TODAY())</x:f>
      </x:c>
    </x:row>
    <x:row r="24" ht="15" hidden="0" customHeight="1">
      <x:c r="A24" s="40" t="str">
        <x:f>IF(B24="","","TJ-"&amp;TEXT(ROW()-1,"0000"))</x:f>
      </x:c>
      <x:c r="B24" s="94"/>
      <x:c r="C24" s="41" t="str">
        <x:f>IF(B24="","",TEXT(B24,"yyyy-mm"))</x:f>
      </x:c>
      <x:c r="D24" s="41"/>
      <x:c r="E24" s="41"/>
      <x:c r="F24" s="96"/>
      <x:c r="G24" s="41"/>
      <x:c r="H24" s="41"/>
      <x:c r="I24" s="41"/>
      <x:c r="J24" s="41"/>
      <x:c r="K24" s="41"/>
      <x:c r="L24" s="41"/>
      <x:c r="M24" s="41"/>
      <x:c r="N24" s="41"/>
      <x:c r="O24" s="41"/>
      <x:c r="P24" s="41"/>
      <x:c r="Q24" s="41"/>
      <x:c r="R24" s="41"/>
      <x:c r="S24" s="41"/>
      <x:c r="T24" s="98" t="str">
        <x:f>IF(B24="","",TODAY())</x:f>
      </x:c>
    </x:row>
    <x:row r="25" ht="15" hidden="0" customHeight="1">
      <x:c r="A25" s="40" t="str">
        <x:f>IF(B25="","","TJ-"&amp;TEXT(ROW()-1,"0000"))</x:f>
      </x:c>
      <x:c r="B25" s="94"/>
      <x:c r="C25" s="41" t="str">
        <x:f>IF(B25="","",TEXT(B25,"yyyy-mm"))</x:f>
      </x:c>
      <x:c r="D25" s="41"/>
      <x:c r="E25" s="41"/>
      <x:c r="F25" s="96"/>
      <x:c r="G25" s="41"/>
      <x:c r="H25" s="41"/>
      <x:c r="I25" s="41"/>
      <x:c r="J25" s="41"/>
      <x:c r="K25" s="41"/>
      <x:c r="L25" s="41"/>
      <x:c r="M25" s="41"/>
      <x:c r="N25" s="41"/>
      <x:c r="O25" s="41"/>
      <x:c r="P25" s="41"/>
      <x:c r="Q25" s="41"/>
      <x:c r="R25" s="41"/>
      <x:c r="S25" s="41"/>
      <x:c r="T25" s="98" t="str">
        <x:f>IF(B25="","",TODAY())</x:f>
      </x:c>
    </x:row>
    <x:row r="26" ht="15" hidden="0" customHeight="1">
      <x:c r="A26" s="40" t="str">
        <x:f>IF(B26="","","TJ-"&amp;TEXT(ROW()-1,"0000"))</x:f>
      </x:c>
      <x:c r="B26" s="94"/>
      <x:c r="C26" s="41" t="str">
        <x:f>IF(B26="","",TEXT(B26,"yyyy-mm"))</x:f>
      </x:c>
      <x:c r="D26" s="41"/>
      <x:c r="E26" s="41"/>
      <x:c r="F26" s="96"/>
      <x:c r="G26" s="41"/>
      <x:c r="H26" s="41"/>
      <x:c r="I26" s="41"/>
      <x:c r="J26" s="41"/>
      <x:c r="K26" s="41"/>
      <x:c r="L26" s="41"/>
      <x:c r="M26" s="41"/>
      <x:c r="N26" s="41"/>
      <x:c r="O26" s="41"/>
      <x:c r="P26" s="41"/>
      <x:c r="Q26" s="41"/>
      <x:c r="R26" s="41"/>
      <x:c r="S26" s="41"/>
      <x:c r="T26" s="98" t="str">
        <x:f>IF(B26="","",TODAY())</x:f>
      </x:c>
    </x:row>
    <x:row r="27" ht="15" hidden="0" customHeight="1">
      <x:c r="A27" s="40" t="str">
        <x:f>IF(B27="","","TJ-"&amp;TEXT(ROW()-1,"0000"))</x:f>
      </x:c>
      <x:c r="B27" s="94"/>
      <x:c r="C27" s="41" t="str">
        <x:f>IF(B27="","",TEXT(B27,"yyyy-mm"))</x:f>
      </x:c>
      <x:c r="D27" s="41"/>
      <x:c r="E27" s="41"/>
      <x:c r="F27" s="96"/>
      <x:c r="G27" s="41"/>
      <x:c r="H27" s="41"/>
      <x:c r="I27" s="41"/>
      <x:c r="J27" s="41"/>
      <x:c r="K27" s="41"/>
      <x:c r="L27" s="41"/>
      <x:c r="M27" s="41"/>
      <x:c r="N27" s="41"/>
      <x:c r="O27" s="41"/>
      <x:c r="P27" s="41"/>
      <x:c r="Q27" s="41"/>
      <x:c r="R27" s="41"/>
      <x:c r="S27" s="41"/>
      <x:c r="T27" s="98" t="str">
        <x:f>IF(B27="","",TODAY())</x:f>
      </x:c>
    </x:row>
    <x:row r="28" ht="15" hidden="0" customHeight="1">
      <x:c r="A28" s="40" t="str">
        <x:f>IF(B28="","","TJ-"&amp;TEXT(ROW()-1,"0000"))</x:f>
      </x:c>
      <x:c r="B28" s="94"/>
      <x:c r="C28" s="41" t="str">
        <x:f>IF(B28="","",TEXT(B28,"yyyy-mm"))</x:f>
      </x:c>
      <x:c r="D28" s="41"/>
      <x:c r="E28" s="41"/>
      <x:c r="F28" s="96"/>
      <x:c r="G28" s="41"/>
      <x:c r="H28" s="41"/>
      <x:c r="I28" s="41"/>
      <x:c r="J28" s="41"/>
      <x:c r="K28" s="41"/>
      <x:c r="L28" s="41"/>
      <x:c r="M28" s="41"/>
      <x:c r="N28" s="41"/>
      <x:c r="O28" s="41"/>
      <x:c r="P28" s="41"/>
      <x:c r="Q28" s="41"/>
      <x:c r="R28" s="41"/>
      <x:c r="S28" s="41"/>
      <x:c r="T28" s="98" t="str">
        <x:f>IF(B28="","",TODAY())</x:f>
      </x:c>
    </x:row>
    <x:row r="29" ht="15" hidden="0" customHeight="1">
      <x:c r="A29" s="40" t="str">
        <x:f>IF(B29="","","TJ-"&amp;TEXT(ROW()-1,"0000"))</x:f>
      </x:c>
      <x:c r="B29" s="94"/>
      <x:c r="C29" s="41" t="str">
        <x:f>IF(B29="","",TEXT(B29,"yyyy-mm"))</x:f>
      </x:c>
      <x:c r="D29" s="41"/>
      <x:c r="E29" s="41"/>
      <x:c r="F29" s="96"/>
      <x:c r="G29" s="41"/>
      <x:c r="H29" s="41"/>
      <x:c r="I29" s="41"/>
      <x:c r="J29" s="41"/>
      <x:c r="K29" s="41"/>
      <x:c r="L29" s="41"/>
      <x:c r="M29" s="41"/>
      <x:c r="N29" s="41"/>
      <x:c r="O29" s="41"/>
      <x:c r="P29" s="41"/>
      <x:c r="Q29" s="41"/>
      <x:c r="R29" s="41"/>
      <x:c r="S29" s="41"/>
      <x:c r="T29" s="98" t="str">
        <x:f>IF(B29="","",TODAY())</x:f>
      </x:c>
    </x:row>
    <x:row r="30" ht="15" hidden="0" customHeight="1">
      <x:c r="A30" s="40" t="str">
        <x:f>IF(B30="","","TJ-"&amp;TEXT(ROW()-1,"0000"))</x:f>
      </x:c>
      <x:c r="B30" s="94"/>
      <x:c r="C30" s="41" t="str">
        <x:f>IF(B30="","",TEXT(B30,"yyyy-mm"))</x:f>
      </x:c>
      <x:c r="D30" s="41"/>
      <x:c r="E30" s="41"/>
      <x:c r="F30" s="96"/>
      <x:c r="G30" s="41"/>
      <x:c r="H30" s="41"/>
      <x:c r="I30" s="41"/>
      <x:c r="J30" s="41"/>
      <x:c r="K30" s="41"/>
      <x:c r="L30" s="41"/>
      <x:c r="M30" s="41"/>
      <x:c r="N30" s="41"/>
      <x:c r="O30" s="41"/>
      <x:c r="P30" s="41"/>
      <x:c r="Q30" s="41"/>
      <x:c r="R30" s="41"/>
      <x:c r="S30" s="41"/>
      <x:c r="T30" s="98" t="str">
        <x:f>IF(B30="","",TODAY())</x:f>
      </x:c>
    </x:row>
    <x:row r="31" ht="15" hidden="0" customHeight="1">
      <x:c r="A31" s="40" t="str">
        <x:f>IF(B31="","","TJ-"&amp;TEXT(ROW()-1,"0000"))</x:f>
      </x:c>
      <x:c r="B31" s="94"/>
      <x:c r="C31" s="41" t="str">
        <x:f>IF(B31="","",TEXT(B31,"yyyy-mm"))</x:f>
      </x:c>
      <x:c r="D31" s="41"/>
      <x:c r="E31" s="41"/>
      <x:c r="F31" s="96"/>
      <x:c r="G31" s="41"/>
      <x:c r="H31" s="41"/>
      <x:c r="I31" s="41"/>
      <x:c r="J31" s="41"/>
      <x:c r="K31" s="41"/>
      <x:c r="L31" s="41"/>
      <x:c r="M31" s="41"/>
      <x:c r="N31" s="41"/>
      <x:c r="O31" s="41"/>
      <x:c r="P31" s="41"/>
      <x:c r="Q31" s="41"/>
      <x:c r="R31" s="41"/>
      <x:c r="S31" s="41"/>
      <x:c r="T31" s="98" t="str">
        <x:f>IF(B31="","",TODAY())</x:f>
      </x:c>
    </x:row>
    <x:row r="32" ht="15" hidden="0" customHeight="1">
      <x:c r="A32" s="40" t="str">
        <x:f>IF(B32="","","TJ-"&amp;TEXT(ROW()-1,"0000"))</x:f>
      </x:c>
      <x:c r="B32" s="94"/>
      <x:c r="C32" s="41" t="str">
        <x:f>IF(B32="","",TEXT(B32,"yyyy-mm"))</x:f>
      </x:c>
      <x:c r="D32" s="41"/>
      <x:c r="E32" s="41"/>
      <x:c r="F32" s="96"/>
      <x:c r="G32" s="41"/>
      <x:c r="H32" s="41"/>
      <x:c r="I32" s="41"/>
      <x:c r="J32" s="41"/>
      <x:c r="K32" s="41"/>
      <x:c r="L32" s="41"/>
      <x:c r="M32" s="41"/>
      <x:c r="N32" s="41"/>
      <x:c r="O32" s="41"/>
      <x:c r="P32" s="41"/>
      <x:c r="Q32" s="41"/>
      <x:c r="R32" s="41"/>
      <x:c r="S32" s="41"/>
      <x:c r="T32" s="98" t="str">
        <x:f>IF(B32="","",TODAY())</x:f>
      </x:c>
    </x:row>
    <x:row r="33" ht="15" hidden="0" customHeight="1">
      <x:c r="A33" s="40" t="str">
        <x:f>IF(B33="","","TJ-"&amp;TEXT(ROW()-1,"0000"))</x:f>
      </x:c>
      <x:c r="B33" s="94"/>
      <x:c r="C33" s="41" t="str">
        <x:f>IF(B33="","",TEXT(B33,"yyyy-mm"))</x:f>
      </x:c>
      <x:c r="D33" s="41"/>
      <x:c r="E33" s="41"/>
      <x:c r="F33" s="96"/>
      <x:c r="G33" s="41"/>
      <x:c r="H33" s="41"/>
      <x:c r="I33" s="41"/>
      <x:c r="J33" s="41"/>
      <x:c r="K33" s="41"/>
      <x:c r="L33" s="41"/>
      <x:c r="M33" s="41"/>
      <x:c r="N33" s="41"/>
      <x:c r="O33" s="41"/>
      <x:c r="P33" s="41"/>
      <x:c r="Q33" s="41"/>
      <x:c r="R33" s="41"/>
      <x:c r="S33" s="41"/>
      <x:c r="T33" s="98" t="str">
        <x:f>IF(B33="","",TODAY())</x:f>
      </x:c>
    </x:row>
    <x:row r="34" ht="15" hidden="0" customHeight="1">
      <x:c r="A34" s="40" t="str">
        <x:f>IF(B34="","","TJ-"&amp;TEXT(ROW()-1,"0000"))</x:f>
      </x:c>
      <x:c r="B34" s="94"/>
      <x:c r="C34" s="41" t="str">
        <x:f>IF(B34="","",TEXT(B34,"yyyy-mm"))</x:f>
      </x:c>
      <x:c r="D34" s="41"/>
      <x:c r="E34" s="41"/>
      <x:c r="F34" s="96"/>
      <x:c r="G34" s="41"/>
      <x:c r="H34" s="41"/>
      <x:c r="I34" s="41"/>
      <x:c r="J34" s="41"/>
      <x:c r="K34" s="41"/>
      <x:c r="L34" s="41"/>
      <x:c r="M34" s="41"/>
      <x:c r="N34" s="41"/>
      <x:c r="O34" s="41"/>
      <x:c r="P34" s="41"/>
      <x:c r="Q34" s="41"/>
      <x:c r="R34" s="41"/>
      <x:c r="S34" s="41"/>
      <x:c r="T34" s="98" t="str">
        <x:f>IF(B34="","",TODAY())</x:f>
      </x:c>
    </x:row>
    <x:row r="35" ht="15" hidden="0" customHeight="1">
      <x:c r="A35" s="40" t="str">
        <x:f>IF(B35="","","TJ-"&amp;TEXT(ROW()-1,"0000"))</x:f>
      </x:c>
      <x:c r="B35" s="94"/>
      <x:c r="C35" s="41" t="str">
        <x:f>IF(B35="","",TEXT(B35,"yyyy-mm"))</x:f>
      </x:c>
      <x:c r="D35" s="41"/>
      <x:c r="E35" s="41"/>
      <x:c r="F35" s="96"/>
      <x:c r="G35" s="41"/>
      <x:c r="H35" s="41"/>
      <x:c r="I35" s="41"/>
      <x:c r="J35" s="41"/>
      <x:c r="K35" s="41"/>
      <x:c r="L35" s="41"/>
      <x:c r="M35" s="41"/>
      <x:c r="N35" s="41"/>
      <x:c r="O35" s="41"/>
      <x:c r="P35" s="41"/>
      <x:c r="Q35" s="41"/>
      <x:c r="R35" s="41"/>
      <x:c r="S35" s="41"/>
      <x:c r="T35" s="98" t="str">
        <x:f>IF(B35="","",TODAY())</x:f>
      </x:c>
    </x:row>
    <x:row r="36" ht="15" hidden="0" customHeight="1">
      <x:c r="A36" s="40" t="str">
        <x:f>IF(B36="","","TJ-"&amp;TEXT(ROW()-1,"0000"))</x:f>
      </x:c>
      <x:c r="B36" s="94"/>
      <x:c r="C36" s="41" t="str">
        <x:f>IF(B36="","",TEXT(B36,"yyyy-mm"))</x:f>
      </x:c>
      <x:c r="D36" s="41"/>
      <x:c r="E36" s="41"/>
      <x:c r="F36" s="96"/>
      <x:c r="G36" s="41"/>
      <x:c r="H36" s="41"/>
      <x:c r="I36" s="41"/>
      <x:c r="J36" s="41"/>
      <x:c r="K36" s="41"/>
      <x:c r="L36" s="41"/>
      <x:c r="M36" s="41"/>
      <x:c r="N36" s="41"/>
      <x:c r="O36" s="41"/>
      <x:c r="P36" s="41"/>
      <x:c r="Q36" s="41"/>
      <x:c r="R36" s="41"/>
      <x:c r="S36" s="41"/>
      <x:c r="T36" s="98" t="str">
        <x:f>IF(B36="","",TODAY())</x:f>
      </x:c>
    </x:row>
    <x:row r="37" ht="15" hidden="0" customHeight="1">
      <x:c r="A37" s="40" t="str">
        <x:f>IF(B37="","","TJ-"&amp;TEXT(ROW()-1,"0000"))</x:f>
      </x:c>
      <x:c r="B37" s="94"/>
      <x:c r="C37" s="41" t="str">
        <x:f>IF(B37="","",TEXT(B37,"yyyy-mm"))</x:f>
      </x:c>
      <x:c r="D37" s="41"/>
      <x:c r="E37" s="41"/>
      <x:c r="F37" s="96"/>
      <x:c r="G37" s="41"/>
      <x:c r="H37" s="41"/>
      <x:c r="I37" s="41"/>
      <x:c r="J37" s="41"/>
      <x:c r="K37" s="41"/>
      <x:c r="L37" s="41"/>
      <x:c r="M37" s="41"/>
      <x:c r="N37" s="41"/>
      <x:c r="O37" s="41"/>
      <x:c r="P37" s="41"/>
      <x:c r="Q37" s="41"/>
      <x:c r="R37" s="41"/>
      <x:c r="S37" s="41"/>
      <x:c r="T37" s="98" t="str">
        <x:f>IF(B37="","",TODAY())</x:f>
      </x:c>
    </x:row>
    <x:row r="38" ht="15" hidden="0" customHeight="1">
      <x:c r="A38" s="40" t="str">
        <x:f>IF(B38="","","TJ-"&amp;TEXT(ROW()-1,"0000"))</x:f>
      </x:c>
      <x:c r="B38" s="94"/>
      <x:c r="C38" s="41" t="str">
        <x:f>IF(B38="","",TEXT(B38,"yyyy-mm"))</x:f>
      </x:c>
      <x:c r="D38" s="41"/>
      <x:c r="E38" s="41"/>
      <x:c r="F38" s="96"/>
      <x:c r="G38" s="41"/>
      <x:c r="H38" s="41"/>
      <x:c r="I38" s="41"/>
      <x:c r="J38" s="41"/>
      <x:c r="K38" s="41"/>
      <x:c r="L38" s="41"/>
      <x:c r="M38" s="41"/>
      <x:c r="N38" s="41"/>
      <x:c r="O38" s="41"/>
      <x:c r="P38" s="41"/>
      <x:c r="Q38" s="41"/>
      <x:c r="R38" s="41"/>
      <x:c r="S38" s="41"/>
      <x:c r="T38" s="98" t="str">
        <x:f>IF(B38="","",TODAY())</x:f>
      </x:c>
    </x:row>
    <x:row r="39" ht="15" hidden="0" customHeight="1">
      <x:c r="A39" s="40" t="str">
        <x:f>IF(B39="","","TJ-"&amp;TEXT(ROW()-1,"0000"))</x:f>
      </x:c>
      <x:c r="B39" s="94"/>
      <x:c r="C39" s="41" t="str">
        <x:f>IF(B39="","",TEXT(B39,"yyyy-mm"))</x:f>
      </x:c>
      <x:c r="D39" s="41"/>
      <x:c r="E39" s="41"/>
      <x:c r="F39" s="96"/>
      <x:c r="G39" s="41"/>
      <x:c r="H39" s="41"/>
      <x:c r="I39" s="41"/>
      <x:c r="J39" s="41"/>
      <x:c r="K39" s="41"/>
      <x:c r="L39" s="41"/>
      <x:c r="M39" s="41"/>
      <x:c r="N39" s="41"/>
      <x:c r="O39" s="41"/>
      <x:c r="P39" s="41"/>
      <x:c r="Q39" s="41"/>
      <x:c r="R39" s="41"/>
      <x:c r="S39" s="41"/>
      <x:c r="T39" s="98" t="str">
        <x:f>IF(B39="","",TODAY())</x:f>
      </x:c>
    </x:row>
    <x:row r="40" ht="15" hidden="0" customHeight="1">
      <x:c r="A40" s="40" t="str">
        <x:f>IF(B40="","","TJ-"&amp;TEXT(ROW()-1,"0000"))</x:f>
      </x:c>
      <x:c r="B40" s="94"/>
      <x:c r="C40" s="41" t="str">
        <x:f>IF(B40="","",TEXT(B40,"yyyy-mm"))</x:f>
      </x:c>
      <x:c r="D40" s="41"/>
      <x:c r="E40" s="41"/>
      <x:c r="F40" s="96"/>
      <x:c r="G40" s="41"/>
      <x:c r="H40" s="41"/>
      <x:c r="I40" s="41"/>
      <x:c r="J40" s="41"/>
      <x:c r="K40" s="41"/>
      <x:c r="L40" s="41"/>
      <x:c r="M40" s="41"/>
      <x:c r="N40" s="41"/>
      <x:c r="O40" s="41"/>
      <x:c r="P40" s="41"/>
      <x:c r="Q40" s="41"/>
      <x:c r="R40" s="41"/>
      <x:c r="S40" s="41"/>
      <x:c r="T40" s="98" t="str">
        <x:f>IF(B40="","",TODAY())</x:f>
      </x:c>
    </x:row>
    <x:row r="41" ht="15" hidden="0" customHeight="1">
      <x:c r="A41" s="40" t="str">
        <x:f>IF(B41="","","TJ-"&amp;TEXT(ROW()-1,"0000"))</x:f>
      </x:c>
      <x:c r="B41" s="94"/>
      <x:c r="C41" s="41" t="str">
        <x:f>IF(B41="","",TEXT(B41,"yyyy-mm"))</x:f>
      </x:c>
      <x:c r="D41" s="41"/>
      <x:c r="E41" s="41"/>
      <x:c r="F41" s="96"/>
      <x:c r="G41" s="41"/>
      <x:c r="H41" s="41"/>
      <x:c r="I41" s="41"/>
      <x:c r="J41" s="41"/>
      <x:c r="K41" s="41"/>
      <x:c r="L41" s="41"/>
      <x:c r="M41" s="41"/>
      <x:c r="N41" s="41"/>
      <x:c r="O41" s="41"/>
      <x:c r="P41" s="41"/>
      <x:c r="Q41" s="41"/>
      <x:c r="R41" s="41"/>
      <x:c r="S41" s="41"/>
      <x:c r="T41" s="98" t="str">
        <x:f>IF(B41="","",TODAY())</x:f>
      </x:c>
    </x:row>
    <x:row r="42" ht="15" hidden="0" customHeight="1">
      <x:c r="A42" s="40" t="str">
        <x:f>IF(B42="","","TJ-"&amp;TEXT(ROW()-1,"0000"))</x:f>
      </x:c>
      <x:c r="B42" s="94"/>
      <x:c r="C42" s="41" t="str">
        <x:f>IF(B42="","",TEXT(B42,"yyyy-mm"))</x:f>
      </x:c>
      <x:c r="D42" s="41"/>
      <x:c r="E42" s="41"/>
      <x:c r="F42" s="96"/>
      <x:c r="G42" s="41"/>
      <x:c r="H42" s="41"/>
      <x:c r="I42" s="41"/>
      <x:c r="J42" s="41"/>
      <x:c r="K42" s="41"/>
      <x:c r="L42" s="41"/>
      <x:c r="M42" s="41"/>
      <x:c r="N42" s="41"/>
      <x:c r="O42" s="41"/>
      <x:c r="P42" s="41"/>
      <x:c r="Q42" s="41"/>
      <x:c r="R42" s="41"/>
      <x:c r="S42" s="41"/>
      <x:c r="T42" s="98" t="str">
        <x:f>IF(B42="","",TODAY())</x:f>
      </x:c>
    </x:row>
    <x:row r="43" ht="15" hidden="0" customHeight="1">
      <x:c r="A43" s="40" t="str">
        <x:f>IF(B43="","","TJ-"&amp;TEXT(ROW()-1,"0000"))</x:f>
      </x:c>
      <x:c r="B43" s="94"/>
      <x:c r="C43" s="41" t="str">
        <x:f>IF(B43="","",TEXT(B43,"yyyy-mm"))</x:f>
      </x:c>
      <x:c r="D43" s="41"/>
      <x:c r="E43" s="41"/>
      <x:c r="F43" s="96"/>
      <x:c r="G43" s="41"/>
      <x:c r="H43" s="41"/>
      <x:c r="I43" s="41"/>
      <x:c r="J43" s="41"/>
      <x:c r="K43" s="41"/>
      <x:c r="L43" s="41"/>
      <x:c r="M43" s="41"/>
      <x:c r="N43" s="41"/>
      <x:c r="O43" s="41"/>
      <x:c r="P43" s="41"/>
      <x:c r="Q43" s="41"/>
      <x:c r="R43" s="41"/>
      <x:c r="S43" s="41"/>
      <x:c r="T43" s="98" t="str">
        <x:f>IF(B43="","",TODAY())</x:f>
      </x:c>
    </x:row>
    <x:row r="44" ht="15" hidden="0" customHeight="1">
      <x:c r="A44" s="40" t="str">
        <x:f>IF(B44="","","TJ-"&amp;TEXT(ROW()-1,"0000"))</x:f>
      </x:c>
      <x:c r="B44" s="94"/>
      <x:c r="C44" s="41" t="str">
        <x:f>IF(B44="","",TEXT(B44,"yyyy-mm"))</x:f>
      </x:c>
      <x:c r="D44" s="41"/>
      <x:c r="E44" s="41"/>
      <x:c r="F44" s="96"/>
      <x:c r="G44" s="41"/>
      <x:c r="H44" s="41"/>
      <x:c r="I44" s="41"/>
      <x:c r="J44" s="41"/>
      <x:c r="K44" s="41"/>
      <x:c r="L44" s="41"/>
      <x:c r="M44" s="41"/>
      <x:c r="N44" s="41"/>
      <x:c r="O44" s="41"/>
      <x:c r="P44" s="41"/>
      <x:c r="Q44" s="41"/>
      <x:c r="R44" s="41"/>
      <x:c r="S44" s="41"/>
      <x:c r="T44" s="98" t="str">
        <x:f>IF(B44="","",TODAY())</x:f>
      </x:c>
    </x:row>
    <x:row r="45" ht="15" hidden="0" customHeight="1">
      <x:c r="A45" s="40" t="str">
        <x:f>IF(B45="","","TJ-"&amp;TEXT(ROW()-1,"0000"))</x:f>
      </x:c>
      <x:c r="B45" s="94"/>
      <x:c r="C45" s="41" t="str">
        <x:f>IF(B45="","",TEXT(B45,"yyyy-mm"))</x:f>
      </x:c>
      <x:c r="D45" s="41"/>
      <x:c r="E45" s="41"/>
      <x:c r="F45" s="96"/>
      <x:c r="G45" s="41"/>
      <x:c r="H45" s="41"/>
      <x:c r="I45" s="41"/>
      <x:c r="J45" s="41"/>
      <x:c r="K45" s="41"/>
      <x:c r="L45" s="41"/>
      <x:c r="M45" s="41"/>
      <x:c r="N45" s="41"/>
      <x:c r="O45" s="41"/>
      <x:c r="P45" s="41"/>
      <x:c r="Q45" s="41"/>
      <x:c r="R45" s="41"/>
      <x:c r="S45" s="41"/>
      <x:c r="T45" s="98" t="str">
        <x:f>IF(B45="","",TODAY())</x:f>
      </x:c>
    </x:row>
    <x:row r="46" ht="15" hidden="0" customHeight="1">
      <x:c r="A46" s="40" t="str">
        <x:f>IF(B46="","","TJ-"&amp;TEXT(ROW()-1,"0000"))</x:f>
      </x:c>
      <x:c r="B46" s="94"/>
      <x:c r="C46" s="41" t="str">
        <x:f>IF(B46="","",TEXT(B46,"yyyy-mm"))</x:f>
      </x:c>
      <x:c r="D46" s="41"/>
      <x:c r="E46" s="41"/>
      <x:c r="F46" s="96"/>
      <x:c r="G46" s="41"/>
      <x:c r="H46" s="41"/>
      <x:c r="I46" s="41"/>
      <x:c r="J46" s="41"/>
      <x:c r="K46" s="41"/>
      <x:c r="L46" s="41"/>
      <x:c r="M46" s="41"/>
      <x:c r="N46" s="41"/>
      <x:c r="O46" s="41"/>
      <x:c r="P46" s="41"/>
      <x:c r="Q46" s="41"/>
      <x:c r="R46" s="41"/>
      <x:c r="S46" s="41"/>
      <x:c r="T46" s="98" t="str">
        <x:f>IF(B46="","",TODAY())</x:f>
      </x:c>
    </x:row>
    <x:row r="47" ht="15" hidden="0" customHeight="1">
      <x:c r="A47" s="40" t="str">
        <x:f>IF(B47="","","TJ-"&amp;TEXT(ROW()-1,"0000"))</x:f>
      </x:c>
      <x:c r="B47" s="94"/>
      <x:c r="C47" s="41" t="str">
        <x:f>IF(B47="","",TEXT(B47,"yyyy-mm"))</x:f>
      </x:c>
      <x:c r="D47" s="41"/>
      <x:c r="E47" s="41"/>
      <x:c r="F47" s="96"/>
      <x:c r="G47" s="41"/>
      <x:c r="H47" s="41"/>
      <x:c r="I47" s="41"/>
      <x:c r="J47" s="41"/>
      <x:c r="K47" s="41"/>
      <x:c r="L47" s="41"/>
      <x:c r="M47" s="41"/>
      <x:c r="N47" s="41"/>
      <x:c r="O47" s="41"/>
      <x:c r="P47" s="41"/>
      <x:c r="Q47" s="41"/>
      <x:c r="R47" s="41"/>
      <x:c r="S47" s="41"/>
      <x:c r="T47" s="98" t="str">
        <x:f>IF(B47="","",TODAY())</x:f>
      </x:c>
    </x:row>
    <x:row r="48" ht="15" hidden="0" customHeight="1">
      <x:c r="A48" s="40" t="str">
        <x:f>IF(B48="","","TJ-"&amp;TEXT(ROW()-1,"0000"))</x:f>
      </x:c>
      <x:c r="B48" s="94"/>
      <x:c r="C48" s="41" t="str">
        <x:f>IF(B48="","",TEXT(B48,"yyyy-mm"))</x:f>
      </x:c>
      <x:c r="D48" s="41"/>
      <x:c r="E48" s="41"/>
      <x:c r="F48" s="96"/>
      <x:c r="G48" s="41"/>
      <x:c r="H48" s="41"/>
      <x:c r="I48" s="41"/>
      <x:c r="J48" s="41"/>
      <x:c r="K48" s="41"/>
      <x:c r="L48" s="41"/>
      <x:c r="M48" s="41"/>
      <x:c r="N48" s="41"/>
      <x:c r="O48" s="41"/>
      <x:c r="P48" s="41"/>
      <x:c r="Q48" s="41"/>
      <x:c r="R48" s="41"/>
      <x:c r="S48" s="41"/>
      <x:c r="T48" s="98" t="str">
        <x:f>IF(B48="","",TODAY())</x:f>
      </x:c>
    </x:row>
    <x:row r="49" ht="15" hidden="0" customHeight="1">
      <x:c r="A49" s="40" t="str">
        <x:f>IF(B49="","","TJ-"&amp;TEXT(ROW()-1,"0000"))</x:f>
      </x:c>
      <x:c r="B49" s="94"/>
      <x:c r="C49" s="41" t="str">
        <x:f>IF(B49="","",TEXT(B49,"yyyy-mm"))</x:f>
      </x:c>
      <x:c r="D49" s="41"/>
      <x:c r="E49" s="41"/>
      <x:c r="F49" s="96"/>
      <x:c r="G49" s="41"/>
      <x:c r="H49" s="41"/>
      <x:c r="I49" s="41"/>
      <x:c r="J49" s="41"/>
      <x:c r="K49" s="41"/>
      <x:c r="L49" s="41"/>
      <x:c r="M49" s="41"/>
      <x:c r="N49" s="41"/>
      <x:c r="O49" s="41"/>
      <x:c r="P49" s="41"/>
      <x:c r="Q49" s="41"/>
      <x:c r="R49" s="41"/>
      <x:c r="S49" s="41"/>
      <x:c r="T49" s="98" t="str">
        <x:f>IF(B49="","",TODAY())</x:f>
      </x:c>
    </x:row>
    <x:row r="50" ht="15" hidden="0" customHeight="1">
      <x:c r="A50" s="40" t="str">
        <x:f>IF(B50="","","TJ-"&amp;TEXT(ROW()-1,"0000"))</x:f>
      </x:c>
      <x:c r="B50" s="94"/>
      <x:c r="C50" s="41" t="str">
        <x:f>IF(B50="","",TEXT(B50,"yyyy-mm"))</x:f>
      </x:c>
      <x:c r="D50" s="41"/>
      <x:c r="E50" s="41"/>
      <x:c r="F50" s="96"/>
      <x:c r="G50" s="41"/>
      <x:c r="H50" s="41"/>
      <x:c r="I50" s="41"/>
      <x:c r="J50" s="41"/>
      <x:c r="K50" s="41"/>
      <x:c r="L50" s="41"/>
      <x:c r="M50" s="41"/>
      <x:c r="N50" s="41"/>
      <x:c r="O50" s="41"/>
      <x:c r="P50" s="41"/>
      <x:c r="Q50" s="41"/>
      <x:c r="R50" s="41"/>
      <x:c r="S50" s="41"/>
      <x:c r="T50" s="98" t="str">
        <x:f>IF(B50="","",TODAY())</x:f>
      </x:c>
    </x:row>
    <x:row r="51" ht="15" hidden="0" customHeight="1">
      <x:c r="A51" s="40" t="str">
        <x:f>IF(B51="","","TJ-"&amp;TEXT(ROW()-1,"0000"))</x:f>
      </x:c>
      <x:c r="B51" s="94"/>
      <x:c r="C51" s="41" t="str">
        <x:f>IF(B51="","",TEXT(B51,"yyyy-mm"))</x:f>
      </x:c>
      <x:c r="D51" s="41"/>
      <x:c r="E51" s="41"/>
      <x:c r="F51" s="96"/>
      <x:c r="G51" s="41"/>
      <x:c r="H51" s="41"/>
      <x:c r="I51" s="41"/>
      <x:c r="J51" s="41"/>
      <x:c r="K51" s="41"/>
      <x:c r="L51" s="41"/>
      <x:c r="M51" s="41"/>
      <x:c r="N51" s="41"/>
      <x:c r="O51" s="41"/>
      <x:c r="P51" s="41"/>
      <x:c r="Q51" s="41"/>
      <x:c r="R51" s="41"/>
      <x:c r="S51" s="41"/>
      <x:c r="T51" s="98" t="str">
        <x:f>IF(B51="","",TODAY())</x:f>
      </x:c>
    </x:row>
    <x:row r="52" ht="15" hidden="0" customHeight="1">
      <x:c r="A52" s="40" t="str">
        <x:f>IF(B52="","","TJ-"&amp;TEXT(ROW()-1,"0000"))</x:f>
      </x:c>
      <x:c r="B52" s="94"/>
      <x:c r="C52" s="41" t="str">
        <x:f>IF(B52="","",TEXT(B52,"yyyy-mm"))</x:f>
      </x:c>
      <x:c r="D52" s="41"/>
      <x:c r="E52" s="41"/>
      <x:c r="F52" s="96"/>
      <x:c r="G52" s="41"/>
      <x:c r="H52" s="41"/>
      <x:c r="I52" s="41"/>
      <x:c r="J52" s="41"/>
      <x:c r="K52" s="41"/>
      <x:c r="L52" s="41"/>
      <x:c r="M52" s="41"/>
      <x:c r="N52" s="41"/>
      <x:c r="O52" s="41"/>
      <x:c r="P52" s="41"/>
      <x:c r="Q52" s="41"/>
      <x:c r="R52" s="41"/>
      <x:c r="S52" s="41"/>
      <x:c r="T52" s="98" t="str">
        <x:f>IF(B52="","",TODAY())</x:f>
      </x:c>
    </x:row>
    <x:row r="53" ht="15" hidden="0" customHeight="1">
      <x:c r="A53" s="40" t="str">
        <x:f>IF(B53="","","TJ-"&amp;TEXT(ROW()-1,"0000"))</x:f>
      </x:c>
      <x:c r="B53" s="94"/>
      <x:c r="C53" s="41" t="str">
        <x:f>IF(B53="","",TEXT(B53,"yyyy-mm"))</x:f>
      </x:c>
      <x:c r="D53" s="41"/>
      <x:c r="E53" s="41"/>
      <x:c r="F53" s="96"/>
      <x:c r="G53" s="41"/>
      <x:c r="H53" s="41"/>
      <x:c r="I53" s="41"/>
      <x:c r="J53" s="41"/>
      <x:c r="K53" s="41"/>
      <x:c r="L53" s="41"/>
      <x:c r="M53" s="41"/>
      <x:c r="N53" s="41"/>
      <x:c r="O53" s="41"/>
      <x:c r="P53" s="41"/>
      <x:c r="Q53" s="41"/>
      <x:c r="R53" s="41"/>
      <x:c r="S53" s="41"/>
      <x:c r="T53" s="98" t="str">
        <x:f>IF(B53="","",TODAY())</x:f>
      </x:c>
    </x:row>
    <x:row r="54" ht="15" hidden="0" customHeight="1">
      <x:c r="A54" s="40" t="str">
        <x:f>IF(B54="","","TJ-"&amp;TEXT(ROW()-1,"0000"))</x:f>
      </x:c>
      <x:c r="B54" s="94"/>
      <x:c r="C54" s="41" t="str">
        <x:f>IF(B54="","",TEXT(B54,"yyyy-mm"))</x:f>
      </x:c>
      <x:c r="D54" s="41"/>
      <x:c r="E54" s="41"/>
      <x:c r="F54" s="96"/>
      <x:c r="G54" s="41"/>
      <x:c r="H54" s="41"/>
      <x:c r="I54" s="41"/>
      <x:c r="J54" s="41"/>
      <x:c r="K54" s="41"/>
      <x:c r="L54" s="41"/>
      <x:c r="M54" s="41"/>
      <x:c r="N54" s="41"/>
      <x:c r="O54" s="41"/>
      <x:c r="P54" s="41"/>
      <x:c r="Q54" s="41"/>
      <x:c r="R54" s="41"/>
      <x:c r="S54" s="41"/>
      <x:c r="T54" s="98" t="str">
        <x:f>IF(B54="","",TODAY())</x:f>
      </x:c>
    </x:row>
    <x:row r="55" ht="15" hidden="0" customHeight="1">
      <x:c r="A55" s="40" t="str">
        <x:f>IF(B55="","","TJ-"&amp;TEXT(ROW()-1,"0000"))</x:f>
      </x:c>
      <x:c r="B55" s="94"/>
      <x:c r="C55" s="41" t="str">
        <x:f>IF(B55="","",TEXT(B55,"yyyy-mm"))</x:f>
      </x:c>
      <x:c r="D55" s="41"/>
      <x:c r="E55" s="41"/>
      <x:c r="F55" s="96"/>
      <x:c r="G55" s="41"/>
      <x:c r="H55" s="41"/>
      <x:c r="I55" s="41"/>
      <x:c r="J55" s="41"/>
      <x:c r="K55" s="41"/>
      <x:c r="L55" s="41"/>
      <x:c r="M55" s="41"/>
      <x:c r="N55" s="41"/>
      <x:c r="O55" s="41"/>
      <x:c r="P55" s="41"/>
      <x:c r="Q55" s="41"/>
      <x:c r="R55" s="41"/>
      <x:c r="S55" s="41"/>
      <x:c r="T55" s="98" t="str">
        <x:f>IF(B55="","",TODAY())</x:f>
      </x:c>
    </x:row>
    <x:row r="56" ht="15" hidden="0" customHeight="1">
      <x:c r="A56" s="40" t="str">
        <x:f>IF(B56="","","TJ-"&amp;TEXT(ROW()-1,"0000"))</x:f>
      </x:c>
      <x:c r="B56" s="94"/>
      <x:c r="C56" s="41" t="str">
        <x:f>IF(B56="","",TEXT(B56,"yyyy-mm"))</x:f>
      </x:c>
      <x:c r="D56" s="41"/>
      <x:c r="E56" s="41"/>
      <x:c r="F56" s="96"/>
      <x:c r="G56" s="41"/>
      <x:c r="H56" s="41"/>
      <x:c r="I56" s="41"/>
      <x:c r="J56" s="41"/>
      <x:c r="K56" s="41"/>
      <x:c r="L56" s="41"/>
      <x:c r="M56" s="41"/>
      <x:c r="N56" s="41"/>
      <x:c r="O56" s="41"/>
      <x:c r="P56" s="41"/>
      <x:c r="Q56" s="41"/>
      <x:c r="R56" s="41"/>
      <x:c r="S56" s="41"/>
      <x:c r="T56" s="98" t="str">
        <x:f>IF(B56="","",TODAY())</x:f>
      </x:c>
    </x:row>
    <x:row r="57" ht="15" hidden="0" customHeight="1">
      <x:c r="A57" s="40" t="str">
        <x:f>IF(B57="","","TJ-"&amp;TEXT(ROW()-1,"0000"))</x:f>
      </x:c>
      <x:c r="B57" s="94"/>
      <x:c r="C57" s="41" t="str">
        <x:f>IF(B57="","",TEXT(B57,"yyyy-mm"))</x:f>
      </x:c>
      <x:c r="D57" s="41"/>
      <x:c r="E57" s="41"/>
      <x:c r="F57" s="96"/>
      <x:c r="G57" s="41"/>
      <x:c r="H57" s="41"/>
      <x:c r="I57" s="41"/>
      <x:c r="J57" s="41"/>
      <x:c r="K57" s="41"/>
      <x:c r="L57" s="41"/>
      <x:c r="M57" s="41"/>
      <x:c r="N57" s="41"/>
      <x:c r="O57" s="41"/>
      <x:c r="P57" s="41"/>
      <x:c r="Q57" s="41"/>
      <x:c r="R57" s="41"/>
      <x:c r="S57" s="41"/>
      <x:c r="T57" s="98" t="str">
        <x:f>IF(B57="","",TODAY())</x:f>
      </x:c>
    </x:row>
    <x:row r="58" ht="15" hidden="0" customHeight="1">
      <x:c r="A58" s="40" t="str">
        <x:f>IF(B58="","","TJ-"&amp;TEXT(ROW()-1,"0000"))</x:f>
      </x:c>
      <x:c r="B58" s="94"/>
      <x:c r="C58" s="41" t="str">
        <x:f>IF(B58="","",TEXT(B58,"yyyy-mm"))</x:f>
      </x:c>
      <x:c r="D58" s="41"/>
      <x:c r="E58" s="41"/>
      <x:c r="F58" s="96"/>
      <x:c r="G58" s="41"/>
      <x:c r="H58" s="41"/>
      <x:c r="I58" s="41"/>
      <x:c r="J58" s="41"/>
      <x:c r="K58" s="41"/>
      <x:c r="L58" s="41"/>
      <x:c r="M58" s="41"/>
      <x:c r="N58" s="41"/>
      <x:c r="O58" s="41"/>
      <x:c r="P58" s="41"/>
      <x:c r="Q58" s="41"/>
      <x:c r="R58" s="41"/>
      <x:c r="S58" s="41"/>
      <x:c r="T58" s="98" t="str">
        <x:f>IF(B58="","",TODAY())</x:f>
      </x:c>
    </x:row>
    <x:row r="59" ht="15" hidden="0" customHeight="1">
      <x:c r="A59" s="40" t="str">
        <x:f>IF(B59="","","TJ-"&amp;TEXT(ROW()-1,"0000"))</x:f>
      </x:c>
      <x:c r="B59" s="94"/>
      <x:c r="C59" s="41" t="str">
        <x:f>IF(B59="","",TEXT(B59,"yyyy-mm"))</x:f>
      </x:c>
      <x:c r="D59" s="41"/>
      <x:c r="E59" s="41"/>
      <x:c r="F59" s="96"/>
      <x:c r="G59" s="41"/>
      <x:c r="H59" s="41"/>
      <x:c r="I59" s="41"/>
      <x:c r="J59" s="41"/>
      <x:c r="K59" s="41"/>
      <x:c r="L59" s="41"/>
      <x:c r="M59" s="41"/>
      <x:c r="N59" s="41"/>
      <x:c r="O59" s="41"/>
      <x:c r="P59" s="41"/>
      <x:c r="Q59" s="41"/>
      <x:c r="R59" s="41"/>
      <x:c r="S59" s="41"/>
      <x:c r="T59" s="98" t="str">
        <x:f>IF(B59="","",TODAY())</x:f>
      </x:c>
    </x:row>
    <x:row r="60" ht="15" hidden="0" customHeight="1">
      <x:c r="A60" s="40" t="str">
        <x:f>IF(B60="","","TJ-"&amp;TEXT(ROW()-1,"0000"))</x:f>
      </x:c>
      <x:c r="B60" s="94"/>
      <x:c r="C60" s="41" t="str">
        <x:f>IF(B60="","",TEXT(B60,"yyyy-mm"))</x:f>
      </x:c>
      <x:c r="D60" s="41"/>
      <x:c r="E60" s="41"/>
      <x:c r="F60" s="96"/>
      <x:c r="G60" s="41"/>
      <x:c r="H60" s="41"/>
      <x:c r="I60" s="41"/>
      <x:c r="J60" s="41"/>
      <x:c r="K60" s="41"/>
      <x:c r="L60" s="41"/>
      <x:c r="M60" s="41"/>
      <x:c r="N60" s="41"/>
      <x:c r="O60" s="41"/>
      <x:c r="P60" s="41"/>
      <x:c r="Q60" s="41"/>
      <x:c r="R60" s="41"/>
      <x:c r="S60" s="41"/>
      <x:c r="T60" s="98" t="str">
        <x:f>IF(B60="","",TODAY())</x:f>
      </x:c>
    </x:row>
    <x:row r="61" ht="15" hidden="0" customHeight="1">
      <x:c r="A61" s="40" t="str">
        <x:f>IF(B61="","","TJ-"&amp;TEXT(ROW()-1,"0000"))</x:f>
      </x:c>
      <x:c r="B61" s="94"/>
      <x:c r="C61" s="41" t="str">
        <x:f>IF(B61="","",TEXT(B61,"yyyy-mm"))</x:f>
      </x:c>
      <x:c r="D61" s="41"/>
      <x:c r="E61" s="41"/>
      <x:c r="F61" s="96"/>
      <x:c r="G61" s="41"/>
      <x:c r="H61" s="41"/>
      <x:c r="I61" s="41"/>
      <x:c r="J61" s="41"/>
      <x:c r="K61" s="41"/>
      <x:c r="L61" s="41"/>
      <x:c r="M61" s="41"/>
      <x:c r="N61" s="41"/>
      <x:c r="O61" s="41"/>
      <x:c r="P61" s="41"/>
      <x:c r="Q61" s="41"/>
      <x:c r="R61" s="41"/>
      <x:c r="S61" s="41"/>
      <x:c r="T61" s="98" t="str">
        <x:f>IF(B61="","",TODAY())</x:f>
      </x:c>
    </x:row>
    <x:row r="62" ht="15" hidden="0" customHeight="1">
      <x:c r="A62" s="40" t="str">
        <x:f>IF(B62="","","TJ-"&amp;TEXT(ROW()-1,"0000"))</x:f>
      </x:c>
      <x:c r="B62" s="94"/>
      <x:c r="C62" s="41" t="str">
        <x:f>IF(B62="","",TEXT(B62,"yyyy-mm"))</x:f>
      </x:c>
      <x:c r="D62" s="41"/>
      <x:c r="E62" s="41"/>
      <x:c r="F62" s="96"/>
      <x:c r="G62" s="41"/>
      <x:c r="H62" s="41"/>
      <x:c r="I62" s="41"/>
      <x:c r="J62" s="41"/>
      <x:c r="K62" s="41"/>
      <x:c r="L62" s="41"/>
      <x:c r="M62" s="41"/>
      <x:c r="N62" s="41"/>
      <x:c r="O62" s="41"/>
      <x:c r="P62" s="41"/>
      <x:c r="Q62" s="41"/>
      <x:c r="R62" s="41"/>
      <x:c r="S62" s="41"/>
      <x:c r="T62" s="98" t="str">
        <x:f>IF(B62="","",TODAY())</x:f>
      </x:c>
    </x:row>
    <x:row r="63" ht="15" hidden="0" customHeight="1">
      <x:c r="A63" s="40" t="str">
        <x:f>IF(B63="","","TJ-"&amp;TEXT(ROW()-1,"0000"))</x:f>
      </x:c>
      <x:c r="B63" s="94"/>
      <x:c r="C63" s="41" t="str">
        <x:f>IF(B63="","",TEXT(B63,"yyyy-mm"))</x:f>
      </x:c>
      <x:c r="D63" s="41"/>
      <x:c r="E63" s="41"/>
      <x:c r="F63" s="96"/>
      <x:c r="G63" s="41"/>
      <x:c r="H63" s="41"/>
      <x:c r="I63" s="41"/>
      <x:c r="J63" s="41"/>
      <x:c r="K63" s="41"/>
      <x:c r="L63" s="41"/>
      <x:c r="M63" s="41"/>
      <x:c r="N63" s="41"/>
      <x:c r="O63" s="41"/>
      <x:c r="P63" s="41"/>
      <x:c r="Q63" s="41"/>
      <x:c r="R63" s="41"/>
      <x:c r="S63" s="41"/>
      <x:c r="T63" s="98" t="str">
        <x:f>IF(B63="","",TODAY())</x:f>
      </x:c>
    </x:row>
    <x:row r="64" ht="15" hidden="0" customHeight="1">
      <x:c r="A64" s="40" t="str">
        <x:f>IF(B64="","","TJ-"&amp;TEXT(ROW()-1,"0000"))</x:f>
      </x:c>
      <x:c r="B64" s="94"/>
      <x:c r="C64" s="41" t="str">
        <x:f>IF(B64="","",TEXT(B64,"yyyy-mm"))</x:f>
      </x:c>
      <x:c r="D64" s="41"/>
      <x:c r="E64" s="41"/>
      <x:c r="F64" s="96"/>
      <x:c r="G64" s="41"/>
      <x:c r="H64" s="41"/>
      <x:c r="I64" s="41"/>
      <x:c r="J64" s="41"/>
      <x:c r="K64" s="41"/>
      <x:c r="L64" s="41"/>
      <x:c r="M64" s="41"/>
      <x:c r="N64" s="41"/>
      <x:c r="O64" s="41"/>
      <x:c r="P64" s="41"/>
      <x:c r="Q64" s="41"/>
      <x:c r="R64" s="41"/>
      <x:c r="S64" s="41"/>
      <x:c r="T64" s="98" t="str">
        <x:f>IF(B64="","",TODAY())</x:f>
      </x:c>
    </x:row>
    <x:row r="65" ht="15" hidden="0" customHeight="1">
      <x:c r="A65" s="40" t="str">
        <x:f>IF(B65="","","TJ-"&amp;TEXT(ROW()-1,"0000"))</x:f>
      </x:c>
      <x:c r="B65" s="94"/>
      <x:c r="C65" s="41" t="str">
        <x:f>IF(B65="","",TEXT(B65,"yyyy-mm"))</x:f>
      </x:c>
      <x:c r="D65" s="41"/>
      <x:c r="E65" s="41"/>
      <x:c r="F65" s="96"/>
      <x:c r="G65" s="41"/>
      <x:c r="H65" s="41"/>
      <x:c r="I65" s="41"/>
      <x:c r="J65" s="41"/>
      <x:c r="K65" s="41"/>
      <x:c r="L65" s="41"/>
      <x:c r="M65" s="41"/>
      <x:c r="N65" s="41"/>
      <x:c r="O65" s="41"/>
      <x:c r="P65" s="41"/>
      <x:c r="Q65" s="41"/>
      <x:c r="R65" s="41"/>
      <x:c r="S65" s="41"/>
      <x:c r="T65" s="98" t="str">
        <x:f>IF(B65="","",TODAY())</x:f>
      </x:c>
    </x:row>
    <x:row r="66" ht="15" hidden="0" customHeight="1">
      <x:c r="A66" s="40" t="str">
        <x:f>IF(B66="","","TJ-"&amp;TEXT(ROW()-1,"0000"))</x:f>
      </x:c>
      <x:c r="B66" s="94"/>
      <x:c r="C66" s="41" t="str">
        <x:f>IF(B66="","",TEXT(B66,"yyyy-mm"))</x:f>
      </x:c>
      <x:c r="D66" s="41"/>
      <x:c r="E66" s="41"/>
      <x:c r="F66" s="96"/>
      <x:c r="G66" s="41"/>
      <x:c r="H66" s="41"/>
      <x:c r="I66" s="41"/>
      <x:c r="J66" s="41"/>
      <x:c r="K66" s="41"/>
      <x:c r="L66" s="41"/>
      <x:c r="M66" s="41"/>
      <x:c r="N66" s="41"/>
      <x:c r="O66" s="41"/>
      <x:c r="P66" s="41"/>
      <x:c r="Q66" s="41"/>
      <x:c r="R66" s="41"/>
      <x:c r="S66" s="41"/>
      <x:c r="T66" s="98" t="str">
        <x:f>IF(B66="","",TODAY())</x:f>
      </x:c>
    </x:row>
    <x:row r="67" ht="15" hidden="0" customHeight="1">
      <x:c r="A67" s="40" t="str">
        <x:f>IF(B67="","","TJ-"&amp;TEXT(ROW()-1,"0000"))</x:f>
      </x:c>
      <x:c r="B67" s="94"/>
      <x:c r="C67" s="41" t="str">
        <x:f>IF(B67="","",TEXT(B67,"yyyy-mm"))</x:f>
      </x:c>
      <x:c r="D67" s="41"/>
      <x:c r="E67" s="41"/>
      <x:c r="F67" s="96"/>
      <x:c r="G67" s="41"/>
      <x:c r="H67" s="41"/>
      <x:c r="I67" s="41"/>
      <x:c r="J67" s="41"/>
      <x:c r="K67" s="41"/>
      <x:c r="L67" s="41"/>
      <x:c r="M67" s="41"/>
      <x:c r="N67" s="41"/>
      <x:c r="O67" s="41"/>
      <x:c r="P67" s="41"/>
      <x:c r="Q67" s="41"/>
      <x:c r="R67" s="41"/>
      <x:c r="S67" s="41"/>
      <x:c r="T67" s="98" t="str">
        <x:f>IF(B67="","",TODAY())</x:f>
      </x:c>
    </x:row>
    <x:row r="68" ht="15" hidden="0" customHeight="1">
      <x:c r="A68" s="40" t="str">
        <x:f>IF(B68="","","TJ-"&amp;TEXT(ROW()-1,"0000"))</x:f>
      </x:c>
      <x:c r="B68" s="94"/>
      <x:c r="C68" s="41" t="str">
        <x:f>IF(B68="","",TEXT(B68,"yyyy-mm"))</x:f>
      </x:c>
      <x:c r="D68" s="41"/>
      <x:c r="E68" s="41"/>
      <x:c r="F68" s="96"/>
      <x:c r="G68" s="41"/>
      <x:c r="H68" s="41"/>
      <x:c r="I68" s="41"/>
      <x:c r="J68" s="41"/>
      <x:c r="K68" s="41"/>
      <x:c r="L68" s="41"/>
      <x:c r="M68" s="41"/>
      <x:c r="N68" s="41"/>
      <x:c r="O68" s="41"/>
      <x:c r="P68" s="41"/>
      <x:c r="Q68" s="41"/>
      <x:c r="R68" s="41"/>
      <x:c r="S68" s="41"/>
      <x:c r="T68" s="98" t="str">
        <x:f>IF(B68="","",TODAY())</x:f>
      </x:c>
    </x:row>
    <x:row r="69" ht="15" hidden="0" customHeight="1">
      <x:c r="A69" s="40" t="str">
        <x:f>IF(B69="","","TJ-"&amp;TEXT(ROW()-1,"0000"))</x:f>
      </x:c>
      <x:c r="B69" s="94"/>
      <x:c r="C69" s="41" t="str">
        <x:f>IF(B69="","",TEXT(B69,"yyyy-mm"))</x:f>
      </x:c>
      <x:c r="D69" s="41"/>
      <x:c r="E69" s="41"/>
      <x:c r="F69" s="96"/>
      <x:c r="G69" s="41"/>
      <x:c r="H69" s="41"/>
      <x:c r="I69" s="41"/>
      <x:c r="J69" s="41"/>
      <x:c r="K69" s="41"/>
      <x:c r="L69" s="41"/>
      <x:c r="M69" s="41"/>
      <x:c r="N69" s="41"/>
      <x:c r="O69" s="41"/>
      <x:c r="P69" s="41"/>
      <x:c r="Q69" s="41"/>
      <x:c r="R69" s="41"/>
      <x:c r="S69" s="41"/>
      <x:c r="T69" s="98" t="str">
        <x:f>IF(B69="","",TODAY())</x:f>
      </x:c>
    </x:row>
    <x:row r="70" ht="15" hidden="0" customHeight="1">
      <x:c r="A70" s="40" t="str">
        <x:f>IF(B70="","","TJ-"&amp;TEXT(ROW()-1,"0000"))</x:f>
      </x:c>
      <x:c r="B70" s="94"/>
      <x:c r="C70" s="41" t="str">
        <x:f>IF(B70="","",TEXT(B70,"yyyy-mm"))</x:f>
      </x:c>
      <x:c r="D70" s="41"/>
      <x:c r="E70" s="41"/>
      <x:c r="F70" s="96"/>
      <x:c r="G70" s="41"/>
      <x:c r="H70" s="41"/>
      <x:c r="I70" s="41"/>
      <x:c r="J70" s="41"/>
      <x:c r="K70" s="41"/>
      <x:c r="L70" s="41"/>
      <x:c r="M70" s="41"/>
      <x:c r="N70" s="41"/>
      <x:c r="O70" s="41"/>
      <x:c r="P70" s="41"/>
      <x:c r="Q70" s="41"/>
      <x:c r="R70" s="41"/>
      <x:c r="S70" s="41"/>
      <x:c r="T70" s="98" t="str">
        <x:f>IF(B70="","",TODAY())</x:f>
      </x:c>
    </x:row>
    <x:row r="71" ht="15" hidden="0" customHeight="1">
      <x:c r="A71" s="40" t="str">
        <x:f>IF(B71="","","TJ-"&amp;TEXT(ROW()-1,"0000"))</x:f>
      </x:c>
      <x:c r="B71" s="94"/>
      <x:c r="C71" s="41" t="str">
        <x:f>IF(B71="","",TEXT(B71,"yyyy-mm"))</x:f>
      </x:c>
      <x:c r="D71" s="41"/>
      <x:c r="E71" s="41"/>
      <x:c r="F71" s="96"/>
      <x:c r="G71" s="41"/>
      <x:c r="H71" s="41"/>
      <x:c r="I71" s="41"/>
      <x:c r="J71" s="41"/>
      <x:c r="K71" s="41"/>
      <x:c r="L71" s="41"/>
      <x:c r="M71" s="41"/>
      <x:c r="N71" s="41"/>
      <x:c r="O71" s="41"/>
      <x:c r="P71" s="41"/>
      <x:c r="Q71" s="41"/>
      <x:c r="R71" s="41"/>
      <x:c r="S71" s="41"/>
      <x:c r="T71" s="98" t="str">
        <x:f>IF(B71="","",TODAY())</x:f>
      </x:c>
    </x:row>
    <x:row r="72" ht="15" hidden="0" customHeight="1">
      <x:c r="A72" s="40" t="str">
        <x:f>IF(B72="","","TJ-"&amp;TEXT(ROW()-1,"0000"))</x:f>
      </x:c>
      <x:c r="B72" s="94"/>
      <x:c r="C72" s="41" t="str">
        <x:f>IF(B72="","",TEXT(B72,"yyyy-mm"))</x:f>
      </x:c>
      <x:c r="D72" s="41"/>
      <x:c r="E72" s="41"/>
      <x:c r="F72" s="96"/>
      <x:c r="G72" s="41"/>
      <x:c r="H72" s="41"/>
      <x:c r="I72" s="41"/>
      <x:c r="J72" s="41"/>
      <x:c r="K72" s="41"/>
      <x:c r="L72" s="41"/>
      <x:c r="M72" s="41"/>
      <x:c r="N72" s="41"/>
      <x:c r="O72" s="41"/>
      <x:c r="P72" s="41"/>
      <x:c r="Q72" s="41"/>
      <x:c r="R72" s="41"/>
      <x:c r="S72" s="41"/>
      <x:c r="T72" s="98" t="str">
        <x:f>IF(B72="","",TODAY())</x:f>
      </x:c>
    </x:row>
    <x:row r="73" ht="15" hidden="0" customHeight="1">
      <x:c r="A73" s="40" t="str">
        <x:f>IF(B73="","","TJ-"&amp;TEXT(ROW()-1,"0000"))</x:f>
      </x:c>
      <x:c r="B73" s="94"/>
      <x:c r="C73" s="41" t="str">
        <x:f>IF(B73="","",TEXT(B73,"yyyy-mm"))</x:f>
      </x:c>
      <x:c r="D73" s="41"/>
      <x:c r="E73" s="41"/>
      <x:c r="F73" s="96"/>
      <x:c r="G73" s="41"/>
      <x:c r="H73" s="41"/>
      <x:c r="I73" s="41"/>
      <x:c r="J73" s="41"/>
      <x:c r="K73" s="41"/>
      <x:c r="L73" s="41"/>
      <x:c r="M73" s="41"/>
      <x:c r="N73" s="41"/>
      <x:c r="O73" s="41"/>
      <x:c r="P73" s="41"/>
      <x:c r="Q73" s="41"/>
      <x:c r="R73" s="41"/>
      <x:c r="S73" s="41"/>
      <x:c r="T73" s="98" t="str">
        <x:f>IF(B73="","",TODAY())</x:f>
      </x:c>
    </x:row>
    <x:row r="74" ht="15" hidden="0" customHeight="1">
      <x:c r="A74" s="40" t="str">
        <x:f>IF(B74="","","TJ-"&amp;TEXT(ROW()-1,"0000"))</x:f>
      </x:c>
      <x:c r="B74" s="94"/>
      <x:c r="C74" s="41" t="str">
        <x:f>IF(B74="","",TEXT(B74,"yyyy-mm"))</x:f>
      </x:c>
      <x:c r="D74" s="41"/>
      <x:c r="E74" s="41"/>
      <x:c r="F74" s="96"/>
      <x:c r="G74" s="41"/>
      <x:c r="H74" s="41"/>
      <x:c r="I74" s="41"/>
      <x:c r="J74" s="41"/>
      <x:c r="K74" s="41"/>
      <x:c r="L74" s="41"/>
      <x:c r="M74" s="41"/>
      <x:c r="N74" s="41"/>
      <x:c r="O74" s="41"/>
      <x:c r="P74" s="41"/>
      <x:c r="Q74" s="41"/>
      <x:c r="R74" s="41"/>
      <x:c r="S74" s="41"/>
      <x:c r="T74" s="98" t="str">
        <x:f>IF(B74="","",TODAY())</x:f>
      </x:c>
    </x:row>
    <x:row r="75" ht="15" hidden="0" customHeight="1">
      <x:c r="A75" s="40" t="str">
        <x:f>IF(B75="","","TJ-"&amp;TEXT(ROW()-1,"0000"))</x:f>
      </x:c>
      <x:c r="B75" s="94"/>
      <x:c r="C75" s="41" t="str">
        <x:f>IF(B75="","",TEXT(B75,"yyyy-mm"))</x:f>
      </x:c>
      <x:c r="D75" s="41"/>
      <x:c r="E75" s="41"/>
      <x:c r="F75" s="96"/>
      <x:c r="G75" s="41"/>
      <x:c r="H75" s="41"/>
      <x:c r="I75" s="41"/>
      <x:c r="J75" s="41"/>
      <x:c r="K75" s="41"/>
      <x:c r="L75" s="41"/>
      <x:c r="M75" s="41"/>
      <x:c r="N75" s="41"/>
      <x:c r="O75" s="41"/>
      <x:c r="P75" s="41"/>
      <x:c r="Q75" s="41"/>
      <x:c r="R75" s="41"/>
      <x:c r="S75" s="41"/>
      <x:c r="T75" s="98" t="str">
        <x:f>IF(B75="","",TODAY())</x:f>
      </x:c>
    </x:row>
    <x:row r="76" ht="15" hidden="0" customHeight="1">
      <x:c r="A76" s="40" t="str">
        <x:f>IF(B76="","","TJ-"&amp;TEXT(ROW()-1,"0000"))</x:f>
      </x:c>
      <x:c r="B76" s="94"/>
      <x:c r="C76" s="41" t="str">
        <x:f>IF(B76="","",TEXT(B76,"yyyy-mm"))</x:f>
      </x:c>
      <x:c r="D76" s="41"/>
      <x:c r="E76" s="41"/>
      <x:c r="F76" s="96"/>
      <x:c r="G76" s="41"/>
      <x:c r="H76" s="41"/>
      <x:c r="I76" s="41"/>
      <x:c r="J76" s="41"/>
      <x:c r="K76" s="41"/>
      <x:c r="L76" s="41"/>
      <x:c r="M76" s="41"/>
      <x:c r="N76" s="41"/>
      <x:c r="O76" s="41"/>
      <x:c r="P76" s="41"/>
      <x:c r="Q76" s="41"/>
      <x:c r="R76" s="41"/>
      <x:c r="S76" s="41"/>
      <x:c r="T76" s="98" t="str">
        <x:f>IF(B76="","",TODAY())</x:f>
      </x:c>
    </x:row>
    <x:row r="77" ht="15" hidden="0" customHeight="1">
      <x:c r="A77" s="40" t="str">
        <x:f>IF(B77="","","TJ-"&amp;TEXT(ROW()-1,"0000"))</x:f>
      </x:c>
      <x:c r="B77" s="94"/>
      <x:c r="C77" s="41" t="str">
        <x:f>IF(B77="","",TEXT(B77,"yyyy-mm"))</x:f>
      </x:c>
      <x:c r="D77" s="41"/>
      <x:c r="E77" s="41"/>
      <x:c r="F77" s="96"/>
      <x:c r="G77" s="41"/>
      <x:c r="H77" s="41"/>
      <x:c r="I77" s="41"/>
      <x:c r="J77" s="41"/>
      <x:c r="K77" s="41"/>
      <x:c r="L77" s="41"/>
      <x:c r="M77" s="41"/>
      <x:c r="N77" s="41"/>
      <x:c r="O77" s="41"/>
      <x:c r="P77" s="41"/>
      <x:c r="Q77" s="41"/>
      <x:c r="R77" s="41"/>
      <x:c r="S77" s="41"/>
      <x:c r="T77" s="98" t="str">
        <x:f>IF(B77="","",TODAY())</x:f>
      </x:c>
    </x:row>
    <x:row r="78" ht="15" hidden="0" customHeight="1">
      <x:c r="A78" s="40" t="str">
        <x:f>IF(B78="","","TJ-"&amp;TEXT(ROW()-1,"0000"))</x:f>
      </x:c>
      <x:c r="B78" s="94"/>
      <x:c r="C78" s="41" t="str">
        <x:f>IF(B78="","",TEXT(B78,"yyyy-mm"))</x:f>
      </x:c>
      <x:c r="D78" s="41"/>
      <x:c r="E78" s="41"/>
      <x:c r="F78" s="96"/>
      <x:c r="G78" s="41"/>
      <x:c r="H78" s="41"/>
      <x:c r="I78" s="41"/>
      <x:c r="J78" s="41"/>
      <x:c r="K78" s="41"/>
      <x:c r="L78" s="41"/>
      <x:c r="M78" s="41"/>
      <x:c r="N78" s="41"/>
      <x:c r="O78" s="41"/>
      <x:c r="P78" s="41"/>
      <x:c r="Q78" s="41"/>
      <x:c r="R78" s="41"/>
      <x:c r="S78" s="41"/>
      <x:c r="T78" s="98" t="str">
        <x:f>IF(B78="","",TODAY())</x:f>
      </x:c>
    </x:row>
    <x:row r="79" ht="15" hidden="0" customHeight="1">
      <x:c r="A79" s="40" t="str">
        <x:f>IF(B79="","","TJ-"&amp;TEXT(ROW()-1,"0000"))</x:f>
      </x:c>
      <x:c r="B79" s="94"/>
      <x:c r="C79" s="41" t="str">
        <x:f>IF(B79="","",TEXT(B79,"yyyy-mm"))</x:f>
      </x:c>
      <x:c r="D79" s="41"/>
      <x:c r="E79" s="41"/>
      <x:c r="F79" s="96"/>
      <x:c r="G79" s="41"/>
      <x:c r="H79" s="41"/>
      <x:c r="I79" s="41"/>
      <x:c r="J79" s="41"/>
      <x:c r="K79" s="41"/>
      <x:c r="L79" s="41"/>
      <x:c r="M79" s="41"/>
      <x:c r="N79" s="41"/>
      <x:c r="O79" s="41"/>
      <x:c r="P79" s="41"/>
      <x:c r="Q79" s="41"/>
      <x:c r="R79" s="41"/>
      <x:c r="S79" s="41"/>
      <x:c r="T79" s="98" t="str">
        <x:f>IF(B79="","",TODAY())</x:f>
      </x:c>
    </x:row>
    <x:row r="80" ht="15" hidden="0" customHeight="1">
      <x:c r="A80" s="40" t="str">
        <x:f>IF(B80="","","TJ-"&amp;TEXT(ROW()-1,"0000"))</x:f>
      </x:c>
      <x:c r="B80" s="94"/>
      <x:c r="C80" s="41" t="str">
        <x:f>IF(B80="","",TEXT(B80,"yyyy-mm"))</x:f>
      </x:c>
      <x:c r="D80" s="41"/>
      <x:c r="E80" s="41"/>
      <x:c r="F80" s="96"/>
      <x:c r="G80" s="41"/>
      <x:c r="H80" s="41"/>
      <x:c r="I80" s="41"/>
      <x:c r="J80" s="41"/>
      <x:c r="K80" s="41"/>
      <x:c r="L80" s="41"/>
      <x:c r="M80" s="41"/>
      <x:c r="N80" s="41"/>
      <x:c r="O80" s="41"/>
      <x:c r="P80" s="41"/>
      <x:c r="Q80" s="41"/>
      <x:c r="R80" s="41"/>
      <x:c r="S80" s="41"/>
      <x:c r="T80" s="98" t="str">
        <x:f>IF(B80="","",TODAY())</x:f>
      </x:c>
    </x:row>
    <x:row r="81" ht="15" hidden="0" customHeight="1">
      <x:c r="A81" s="40" t="str">
        <x:f>IF(B81="","","TJ-"&amp;TEXT(ROW()-1,"0000"))</x:f>
      </x:c>
      <x:c r="B81" s="94"/>
      <x:c r="C81" s="41" t="str">
        <x:f>IF(B81="","",TEXT(B81,"yyyy-mm"))</x:f>
      </x:c>
      <x:c r="D81" s="41"/>
      <x:c r="E81" s="41"/>
      <x:c r="F81" s="96"/>
      <x:c r="G81" s="41"/>
      <x:c r="H81" s="41"/>
      <x:c r="I81" s="41"/>
      <x:c r="J81" s="41"/>
      <x:c r="K81" s="41"/>
      <x:c r="L81" s="41"/>
      <x:c r="M81" s="41"/>
      <x:c r="N81" s="41"/>
      <x:c r="O81" s="41"/>
      <x:c r="P81" s="41"/>
      <x:c r="Q81" s="41"/>
      <x:c r="R81" s="41"/>
      <x:c r="S81" s="41"/>
      <x:c r="T81" s="98" t="str">
        <x:f>IF(B81="","",TODAY())</x:f>
      </x:c>
    </x:row>
    <x:row r="82" ht="15" hidden="0" customHeight="1">
      <x:c r="A82" s="40" t="str">
        <x:f>IF(B82="","","TJ-"&amp;TEXT(ROW()-1,"0000"))</x:f>
      </x:c>
      <x:c r="B82" s="94"/>
      <x:c r="C82" s="41" t="str">
        <x:f>IF(B82="","",TEXT(B82,"yyyy-mm"))</x:f>
      </x:c>
      <x:c r="D82" s="41"/>
      <x:c r="E82" s="41"/>
      <x:c r="F82" s="96"/>
      <x:c r="G82" s="41"/>
      <x:c r="H82" s="41"/>
      <x:c r="I82" s="41"/>
      <x:c r="J82" s="41"/>
      <x:c r="K82" s="41"/>
      <x:c r="L82" s="41"/>
      <x:c r="M82" s="41"/>
      <x:c r="N82" s="41"/>
      <x:c r="O82" s="41"/>
      <x:c r="P82" s="41"/>
      <x:c r="Q82" s="41"/>
      <x:c r="R82" s="41"/>
      <x:c r="S82" s="41"/>
      <x:c r="T82" s="98" t="str">
        <x:f>IF(B82="","",TODAY())</x:f>
      </x:c>
    </x:row>
    <x:row r="83" ht="15" hidden="0" customHeight="1">
      <x:c r="A83" s="40" t="str">
        <x:f>IF(B83="","","TJ-"&amp;TEXT(ROW()-1,"0000"))</x:f>
      </x:c>
      <x:c r="B83" s="94"/>
      <x:c r="C83" s="41" t="str">
        <x:f>IF(B83="","",TEXT(B83,"yyyy-mm"))</x:f>
      </x:c>
      <x:c r="D83" s="41"/>
      <x:c r="E83" s="41"/>
      <x:c r="F83" s="96"/>
      <x:c r="G83" s="41"/>
      <x:c r="H83" s="41"/>
      <x:c r="I83" s="41"/>
      <x:c r="J83" s="41"/>
      <x:c r="K83" s="41"/>
      <x:c r="L83" s="41"/>
      <x:c r="M83" s="41"/>
      <x:c r="N83" s="41"/>
      <x:c r="O83" s="41"/>
      <x:c r="P83" s="41"/>
      <x:c r="Q83" s="41"/>
      <x:c r="R83" s="41"/>
      <x:c r="S83" s="41"/>
      <x:c r="T83" s="98" t="str">
        <x:f>IF(B83="","",TODAY())</x:f>
      </x:c>
    </x:row>
    <x:row r="84" ht="15" hidden="0" customHeight="1">
      <x:c r="A84" s="40" t="str">
        <x:f>IF(B84="","","TJ-"&amp;TEXT(ROW()-1,"0000"))</x:f>
      </x:c>
      <x:c r="B84" s="94"/>
      <x:c r="C84" s="41" t="str">
        <x:f>IF(B84="","",TEXT(B84,"yyyy-mm"))</x:f>
      </x:c>
      <x:c r="D84" s="41"/>
      <x:c r="E84" s="41"/>
      <x:c r="F84" s="96"/>
      <x:c r="G84" s="41"/>
      <x:c r="H84" s="41"/>
      <x:c r="I84" s="41"/>
      <x:c r="J84" s="41"/>
      <x:c r="K84" s="41"/>
      <x:c r="L84" s="41"/>
      <x:c r="M84" s="41"/>
      <x:c r="N84" s="41"/>
      <x:c r="O84" s="41"/>
      <x:c r="P84" s="41"/>
      <x:c r="Q84" s="41"/>
      <x:c r="R84" s="41"/>
      <x:c r="S84" s="41"/>
      <x:c r="T84" s="98" t="str">
        <x:f>IF(B84="","",TODAY())</x:f>
      </x:c>
    </x:row>
    <x:row r="85" ht="15" hidden="0" customHeight="1">
      <x:c r="A85" s="40" t="str">
        <x:f>IF(B85="","","TJ-"&amp;TEXT(ROW()-1,"0000"))</x:f>
      </x:c>
      <x:c r="B85" s="94"/>
      <x:c r="C85" s="41" t="str">
        <x:f>IF(B85="","",TEXT(B85,"yyyy-mm"))</x:f>
      </x:c>
      <x:c r="D85" s="41"/>
      <x:c r="E85" s="41"/>
      <x:c r="F85" s="96"/>
      <x:c r="G85" s="41"/>
      <x:c r="H85" s="41"/>
      <x:c r="I85" s="41"/>
      <x:c r="J85" s="41"/>
      <x:c r="K85" s="41"/>
      <x:c r="L85" s="41"/>
      <x:c r="M85" s="41"/>
      <x:c r="N85" s="41"/>
      <x:c r="O85" s="41"/>
      <x:c r="P85" s="41"/>
      <x:c r="Q85" s="41"/>
      <x:c r="R85" s="41"/>
      <x:c r="S85" s="41"/>
      <x:c r="T85" s="98" t="str">
        <x:f>IF(B85="","",TODAY())</x:f>
      </x:c>
    </x:row>
    <x:row r="86" ht="15" hidden="0" customHeight="1">
      <x:c r="A86" s="40" t="str">
        <x:f>IF(B86="","","TJ-"&amp;TEXT(ROW()-1,"0000"))</x:f>
      </x:c>
      <x:c r="B86" s="94"/>
      <x:c r="C86" s="41" t="str">
        <x:f>IF(B86="","",TEXT(B86,"yyyy-mm"))</x:f>
      </x:c>
      <x:c r="D86" s="41"/>
      <x:c r="E86" s="41"/>
      <x:c r="F86" s="96"/>
      <x:c r="G86" s="41"/>
      <x:c r="H86" s="41"/>
      <x:c r="I86" s="41"/>
      <x:c r="J86" s="41"/>
      <x:c r="K86" s="41"/>
      <x:c r="L86" s="41"/>
      <x:c r="M86" s="41"/>
      <x:c r="N86" s="41"/>
      <x:c r="O86" s="41"/>
      <x:c r="P86" s="41"/>
      <x:c r="Q86" s="41"/>
      <x:c r="R86" s="41"/>
      <x:c r="S86" s="41"/>
      <x:c r="T86" s="98" t="str">
        <x:f>IF(B86="","",TODAY())</x:f>
      </x:c>
    </x:row>
    <x:row r="87" ht="15" hidden="0" customHeight="1">
      <x:c r="A87" s="40" t="str">
        <x:f>IF(B87="","","TJ-"&amp;TEXT(ROW()-1,"0000"))</x:f>
      </x:c>
      <x:c r="B87" s="94"/>
      <x:c r="C87" s="41" t="str">
        <x:f>IF(B87="","",TEXT(B87,"yyyy-mm"))</x:f>
      </x:c>
      <x:c r="D87" s="41"/>
      <x:c r="E87" s="41"/>
      <x:c r="F87" s="96"/>
      <x:c r="G87" s="41"/>
      <x:c r="H87" s="41"/>
      <x:c r="I87" s="41"/>
      <x:c r="J87" s="41"/>
      <x:c r="K87" s="41"/>
      <x:c r="L87" s="41"/>
      <x:c r="M87" s="41"/>
      <x:c r="N87" s="41"/>
      <x:c r="O87" s="41"/>
      <x:c r="P87" s="41"/>
      <x:c r="Q87" s="41"/>
      <x:c r="R87" s="41"/>
      <x:c r="S87" s="41"/>
      <x:c r="T87" s="98" t="str">
        <x:f>IF(B87="","",TODAY())</x:f>
      </x:c>
    </x:row>
    <x:row r="88" ht="15" hidden="0" customHeight="1">
      <x:c r="A88" s="40" t="str">
        <x:f>IF(B88="","","TJ-"&amp;TEXT(ROW()-1,"0000"))</x:f>
      </x:c>
      <x:c r="B88" s="94"/>
      <x:c r="C88" s="41" t="str">
        <x:f>IF(B88="","",TEXT(B88,"yyyy-mm"))</x:f>
      </x:c>
      <x:c r="D88" s="41"/>
      <x:c r="E88" s="41"/>
      <x:c r="F88" s="96"/>
      <x:c r="G88" s="41"/>
      <x:c r="H88" s="41"/>
      <x:c r="I88" s="41"/>
      <x:c r="J88" s="41"/>
      <x:c r="K88" s="41"/>
      <x:c r="L88" s="41"/>
      <x:c r="M88" s="41"/>
      <x:c r="N88" s="41"/>
      <x:c r="O88" s="41"/>
      <x:c r="P88" s="41"/>
      <x:c r="Q88" s="41"/>
      <x:c r="R88" s="41"/>
      <x:c r="S88" s="41"/>
      <x:c r="T88" s="98" t="str">
        <x:f>IF(B88="","",TODAY())</x:f>
      </x:c>
    </x:row>
    <x:row r="89" ht="15" hidden="0" customHeight="1">
      <x:c r="A89" s="40" t="str">
        <x:f>IF(B89="","","TJ-"&amp;TEXT(ROW()-1,"0000"))</x:f>
      </x:c>
      <x:c r="B89" s="94"/>
      <x:c r="C89" s="41" t="str">
        <x:f>IF(B89="","",TEXT(B89,"yyyy-mm"))</x:f>
      </x:c>
      <x:c r="D89" s="41"/>
      <x:c r="E89" s="41"/>
      <x:c r="F89" s="96"/>
      <x:c r="G89" s="41"/>
      <x:c r="H89" s="41"/>
      <x:c r="I89" s="41"/>
      <x:c r="J89" s="41"/>
      <x:c r="K89" s="41"/>
      <x:c r="L89" s="41"/>
      <x:c r="M89" s="41"/>
      <x:c r="N89" s="41"/>
      <x:c r="O89" s="41"/>
      <x:c r="P89" s="41"/>
      <x:c r="Q89" s="41"/>
      <x:c r="R89" s="41"/>
      <x:c r="S89" s="41"/>
      <x:c r="T89" s="98" t="str">
        <x:f>IF(B89="","",TODAY())</x:f>
      </x:c>
    </x:row>
    <x:row r="90" ht="15" hidden="0" customHeight="1">
      <x:c r="A90" s="40" t="str">
        <x:f>IF(B90="","","TJ-"&amp;TEXT(ROW()-1,"0000"))</x:f>
      </x:c>
      <x:c r="B90" s="94"/>
      <x:c r="C90" s="41" t="str">
        <x:f>IF(B90="","",TEXT(B90,"yyyy-mm"))</x:f>
      </x:c>
      <x:c r="D90" s="41"/>
      <x:c r="E90" s="41"/>
      <x:c r="F90" s="96"/>
      <x:c r="G90" s="41"/>
      <x:c r="H90" s="41"/>
      <x:c r="I90" s="41"/>
      <x:c r="J90" s="41"/>
      <x:c r="K90" s="41"/>
      <x:c r="L90" s="41"/>
      <x:c r="M90" s="41"/>
      <x:c r="N90" s="41"/>
      <x:c r="O90" s="41"/>
      <x:c r="P90" s="41"/>
      <x:c r="Q90" s="41"/>
      <x:c r="R90" s="41"/>
      <x:c r="S90" s="41"/>
      <x:c r="T90" s="98" t="str">
        <x:f>IF(B90="","",TODAY())</x:f>
      </x:c>
    </x:row>
    <x:row r="91" ht="15" hidden="0" customHeight="1">
      <x:c r="A91" s="40" t="str">
        <x:f>IF(B91="","","TJ-"&amp;TEXT(ROW()-1,"0000"))</x:f>
      </x:c>
      <x:c r="B91" s="94"/>
      <x:c r="C91" s="41" t="str">
        <x:f>IF(B91="","",TEXT(B91,"yyyy-mm"))</x:f>
      </x:c>
      <x:c r="D91" s="41"/>
      <x:c r="E91" s="41"/>
      <x:c r="F91" s="96"/>
      <x:c r="G91" s="41"/>
      <x:c r="H91" s="41"/>
      <x:c r="I91" s="41"/>
      <x:c r="J91" s="41"/>
      <x:c r="K91" s="41"/>
      <x:c r="L91" s="41"/>
      <x:c r="M91" s="41"/>
      <x:c r="N91" s="41"/>
      <x:c r="O91" s="41"/>
      <x:c r="P91" s="41"/>
      <x:c r="Q91" s="41"/>
      <x:c r="R91" s="41"/>
      <x:c r="S91" s="41"/>
      <x:c r="T91" s="98" t="str">
        <x:f>IF(B91="","",TODAY())</x:f>
      </x:c>
    </x:row>
    <x:row r="92" ht="15" hidden="0" customHeight="1">
      <x:c r="A92" s="40" t="str">
        <x:f>IF(B92="","","TJ-"&amp;TEXT(ROW()-1,"0000"))</x:f>
      </x:c>
      <x:c r="B92" s="94"/>
      <x:c r="C92" s="41" t="str">
        <x:f>IF(B92="","",TEXT(B92,"yyyy-mm"))</x:f>
      </x:c>
      <x:c r="D92" s="41"/>
      <x:c r="E92" s="41"/>
      <x:c r="F92" s="96"/>
      <x:c r="G92" s="41"/>
      <x:c r="H92" s="41"/>
      <x:c r="I92" s="41"/>
      <x:c r="J92" s="41"/>
      <x:c r="K92" s="41"/>
      <x:c r="L92" s="41"/>
      <x:c r="M92" s="41"/>
      <x:c r="N92" s="41"/>
      <x:c r="O92" s="41"/>
      <x:c r="P92" s="41"/>
      <x:c r="Q92" s="41"/>
      <x:c r="R92" s="41"/>
      <x:c r="S92" s="41"/>
      <x:c r="T92" s="98" t="str">
        <x:f>IF(B92="","",TODAY())</x:f>
      </x:c>
    </x:row>
    <x:row r="93" ht="15" hidden="0" customHeight="1">
      <x:c r="A93" s="40" t="str">
        <x:f>IF(B93="","","TJ-"&amp;TEXT(ROW()-1,"0000"))</x:f>
      </x:c>
      <x:c r="B93" s="94"/>
      <x:c r="C93" s="41" t="str">
        <x:f>IF(B93="","",TEXT(B93,"yyyy-mm"))</x:f>
      </x:c>
      <x:c r="D93" s="41"/>
      <x:c r="E93" s="41"/>
      <x:c r="F93" s="96"/>
      <x:c r="G93" s="41"/>
      <x:c r="H93" s="41"/>
      <x:c r="I93" s="41"/>
      <x:c r="J93" s="41"/>
      <x:c r="K93" s="41"/>
      <x:c r="L93" s="41"/>
      <x:c r="M93" s="41"/>
      <x:c r="N93" s="41"/>
      <x:c r="O93" s="41"/>
      <x:c r="P93" s="41"/>
      <x:c r="Q93" s="41"/>
      <x:c r="R93" s="41"/>
      <x:c r="S93" s="41"/>
      <x:c r="T93" s="98" t="str">
        <x:f>IF(B93="","",TODAY())</x:f>
      </x:c>
    </x:row>
    <x:row r="94" ht="15" hidden="0" customHeight="1">
      <x:c r="A94" s="40" t="str">
        <x:f>IF(B94="","","TJ-"&amp;TEXT(ROW()-1,"0000"))</x:f>
      </x:c>
      <x:c r="B94" s="94"/>
      <x:c r="C94" s="41" t="str">
        <x:f>IF(B94="","",TEXT(B94,"yyyy-mm"))</x:f>
      </x:c>
      <x:c r="D94" s="41"/>
      <x:c r="E94" s="41"/>
      <x:c r="F94" s="96"/>
      <x:c r="G94" s="41"/>
      <x:c r="H94" s="41"/>
      <x:c r="I94" s="41"/>
      <x:c r="J94" s="41"/>
      <x:c r="K94" s="41"/>
      <x:c r="L94" s="41"/>
      <x:c r="M94" s="41"/>
      <x:c r="N94" s="41"/>
      <x:c r="O94" s="41"/>
      <x:c r="P94" s="41"/>
      <x:c r="Q94" s="41"/>
      <x:c r="R94" s="41"/>
      <x:c r="S94" s="41"/>
      <x:c r="T94" s="98" t="str">
        <x:f>IF(B94="","",TODAY())</x:f>
      </x:c>
    </x:row>
    <x:row r="95" ht="15" hidden="0" customHeight="1">
      <x:c r="A95" s="40" t="str">
        <x:f>IF(B95="","","TJ-"&amp;TEXT(ROW()-1,"0000"))</x:f>
      </x:c>
      <x:c r="B95" s="94"/>
      <x:c r="C95" s="41" t="str">
        <x:f>IF(B95="","",TEXT(B95,"yyyy-mm"))</x:f>
      </x:c>
      <x:c r="D95" s="41"/>
      <x:c r="E95" s="41"/>
      <x:c r="F95" s="96"/>
      <x:c r="G95" s="41"/>
      <x:c r="H95" s="41"/>
      <x:c r="I95" s="41"/>
      <x:c r="J95" s="41"/>
      <x:c r="K95" s="41"/>
      <x:c r="L95" s="41"/>
      <x:c r="M95" s="41"/>
      <x:c r="N95" s="41"/>
      <x:c r="O95" s="41"/>
      <x:c r="P95" s="41"/>
      <x:c r="Q95" s="41"/>
      <x:c r="R95" s="41"/>
      <x:c r="S95" s="41"/>
      <x:c r="T95" s="98" t="str">
        <x:f>IF(B95="","",TODAY())</x:f>
      </x:c>
    </x:row>
    <x:row r="96" ht="15" hidden="0" customHeight="1">
      <x:c r="A96" s="40" t="str">
        <x:f>IF(B96="","","TJ-"&amp;TEXT(ROW()-1,"0000"))</x:f>
      </x:c>
      <x:c r="B96" s="94"/>
      <x:c r="C96" s="41" t="str">
        <x:f>IF(B96="","",TEXT(B96,"yyyy-mm"))</x:f>
      </x:c>
      <x:c r="D96" s="41"/>
      <x:c r="E96" s="41"/>
      <x:c r="F96" s="96"/>
      <x:c r="G96" s="41"/>
      <x:c r="H96" s="41"/>
      <x:c r="I96" s="41"/>
      <x:c r="J96" s="41"/>
      <x:c r="K96" s="41"/>
      <x:c r="L96" s="41"/>
      <x:c r="M96" s="41"/>
      <x:c r="N96" s="41"/>
      <x:c r="O96" s="41"/>
      <x:c r="P96" s="41"/>
      <x:c r="Q96" s="41"/>
      <x:c r="R96" s="41"/>
      <x:c r="S96" s="41"/>
      <x:c r="T96" s="98" t="str">
        <x:f>IF(B96="","",TODAY())</x:f>
      </x:c>
    </x:row>
    <x:row r="97" ht="15" hidden="0" customHeight="1">
      <x:c r="A97" s="40" t="str">
        <x:f>IF(B97="","","TJ-"&amp;TEXT(ROW()-1,"0000"))</x:f>
      </x:c>
      <x:c r="B97" s="94"/>
      <x:c r="C97" s="41" t="str">
        <x:f>IF(B97="","",TEXT(B97,"yyyy-mm"))</x:f>
      </x:c>
      <x:c r="D97" s="41"/>
      <x:c r="E97" s="41"/>
      <x:c r="F97" s="96"/>
      <x:c r="G97" s="41"/>
      <x:c r="H97" s="41"/>
      <x:c r="I97" s="41"/>
      <x:c r="J97" s="41"/>
      <x:c r="K97" s="41"/>
      <x:c r="L97" s="41"/>
      <x:c r="M97" s="41"/>
      <x:c r="N97" s="41"/>
      <x:c r="O97" s="41"/>
      <x:c r="P97" s="41"/>
      <x:c r="Q97" s="41"/>
      <x:c r="R97" s="41"/>
      <x:c r="S97" s="41"/>
      <x:c r="T97" s="98" t="str">
        <x:f>IF(B97="","",TODAY())</x:f>
      </x:c>
    </x:row>
    <x:row r="98" ht="15" hidden="0" customHeight="1">
      <x:c r="A98" s="40" t="str">
        <x:f>IF(B98="","","TJ-"&amp;TEXT(ROW()-1,"0000"))</x:f>
      </x:c>
      <x:c r="B98" s="94"/>
      <x:c r="C98" s="41" t="str">
        <x:f>IF(B98="","",TEXT(B98,"yyyy-mm"))</x:f>
      </x:c>
      <x:c r="D98" s="41"/>
      <x:c r="E98" s="41"/>
      <x:c r="F98" s="96"/>
      <x:c r="G98" s="41"/>
      <x:c r="H98" s="41"/>
      <x:c r="I98" s="41"/>
      <x:c r="J98" s="41"/>
      <x:c r="K98" s="41"/>
      <x:c r="L98" s="41"/>
      <x:c r="M98" s="41"/>
      <x:c r="N98" s="41"/>
      <x:c r="O98" s="41"/>
      <x:c r="P98" s="41"/>
      <x:c r="Q98" s="41"/>
      <x:c r="R98" s="41"/>
      <x:c r="S98" s="41"/>
      <x:c r="T98" s="98" t="str">
        <x:f>IF(B98="","",TODAY())</x:f>
      </x:c>
    </x:row>
    <x:row r="99" ht="15" hidden="0" customHeight="1">
      <x:c r="A99" s="40" t="str">
        <x:f>IF(B99="","","TJ-"&amp;TEXT(ROW()-1,"0000"))</x:f>
      </x:c>
      <x:c r="B99" s="94"/>
      <x:c r="C99" s="41" t="str">
        <x:f>IF(B99="","",TEXT(B99,"yyyy-mm"))</x:f>
      </x:c>
      <x:c r="D99" s="41"/>
      <x:c r="E99" s="41"/>
      <x:c r="F99" s="96"/>
      <x:c r="G99" s="41"/>
      <x:c r="H99" s="41"/>
      <x:c r="I99" s="41"/>
      <x:c r="J99" s="41"/>
      <x:c r="K99" s="41"/>
      <x:c r="L99" s="41"/>
      <x:c r="M99" s="41"/>
      <x:c r="N99" s="41"/>
      <x:c r="O99" s="41"/>
      <x:c r="P99" s="41"/>
      <x:c r="Q99" s="41"/>
      <x:c r="R99" s="41"/>
      <x:c r="S99" s="41"/>
      <x:c r="T99" s="98" t="str">
        <x:f>IF(B99="","",TODAY())</x:f>
      </x:c>
    </x:row>
    <x:row r="100" ht="15" hidden="0" customHeight="1">
      <x:c r="A100" s="40" t="str">
        <x:f>IF(B100="","","TJ-"&amp;TEXT(ROW()-1,"0000"))</x:f>
      </x:c>
      <x:c r="B100" s="94"/>
      <x:c r="C100" s="41" t="str">
        <x:f>IF(B100="","",TEXT(B100,"yyyy-mm"))</x:f>
      </x:c>
      <x:c r="D100" s="41"/>
      <x:c r="E100" s="41"/>
      <x:c r="F100" s="96"/>
      <x:c r="G100" s="41"/>
      <x:c r="H100" s="41"/>
      <x:c r="I100" s="41"/>
      <x:c r="J100" s="41"/>
      <x:c r="K100" s="41"/>
      <x:c r="L100" s="41"/>
      <x:c r="M100" s="41"/>
      <x:c r="N100" s="41"/>
      <x:c r="O100" s="41"/>
      <x:c r="P100" s="41"/>
      <x:c r="Q100" s="41"/>
      <x:c r="R100" s="41"/>
      <x:c r="S100" s="41"/>
      <x:c r="T100" s="98" t="str">
        <x:f>IF(B100="","",TODAY())</x:f>
      </x:c>
    </x:row>
    <x:row r="101" ht="15" hidden="0" customHeight="1">
      <x:c r="A101" s="40" t="str">
        <x:f>IF(B101="","","TJ-"&amp;TEXT(ROW()-1,"0000"))</x:f>
      </x:c>
      <x:c r="B101" s="94"/>
      <x:c r="C101" s="41" t="str">
        <x:f>IF(B101="","",TEXT(B101,"yyyy-mm"))</x:f>
      </x:c>
      <x:c r="D101" s="41"/>
      <x:c r="E101" s="41"/>
      <x:c r="F101" s="96"/>
      <x:c r="G101" s="41"/>
      <x:c r="H101" s="41"/>
      <x:c r="I101" s="41"/>
      <x:c r="J101" s="41"/>
      <x:c r="K101" s="41"/>
      <x:c r="L101" s="41"/>
      <x:c r="M101" s="41"/>
      <x:c r="N101" s="41"/>
      <x:c r="O101" s="41"/>
      <x:c r="P101" s="41"/>
      <x:c r="Q101" s="41"/>
      <x:c r="R101" s="41"/>
      <x:c r="S101" s="41"/>
      <x:c r="T101" s="98" t="str">
        <x:f>IF(B101="","",TODAY())</x:f>
      </x:c>
    </x:row>
  </x:sheetData>
  <x:dataValidations count="5">
    <x:dataValidation type="list" sqref="G2:G101">
      <x:formula1>"지출,환불,수입,이체"</x:formula1>
    </x:dataValidation>
    <x:dataValidation type="list" sqref="K2:N101">
      <x:formula1>"예,아니오"</x:formula1>
    </x:dataValidation>
    <x:dataValidation type="list" sqref="O2:O101">
      <x:formula1>"높음,중간,낮음"</x:formula1>
    </x:dataValidation>
    <x:dataValidation type="list" sqref="P2:P101">
      <x:formula1>"예,아니오"</x:formula1>
    </x:dataValidation>
    <x:dataValidation type="list" sqref="R2:R101">
      <x:formula1>"예,아니오"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.4399995803833" hidden="0" customWidth="1"/>
    <x:col min="2" max="2" width="13.329999923706055" hidden="0" customWidth="1"/>
    <x:col min="3" max="3" width="13.329999923706055" hidden="0" customWidth="1"/>
    <x:col min="4" max="4" width="12.220000267028809" hidden="0" customWidth="1"/>
    <x:col min="5" max="5" width="11.109999656677246" hidden="0" customWidth="1"/>
    <x:col min="6" max="6" width="13.329999923706055" hidden="0" customWidth="1"/>
    <x:col min="7" max="7" width="28.889999389648438" hidden="0" customWidth="1"/>
  </x:cols>
  <x:sheetData>
    <x:row r="1" ht="15" hidden="0" customHeight="1">
      <x:c r="A1" s="110" t="str">
        <x:v>키워드</x:v>
      </x:c>
      <x:c r="B1" s="111" t="str">
        <x:v>대분류</x:v>
      </x:c>
      <x:c r="C1" s="111" t="str">
        <x:v>소분류</x:v>
      </x:c>
      <x:c r="D1" s="111" t="str">
        <x:v>고정비여부</x:v>
      </x:c>
      <x:c r="E1" s="111" t="str">
        <x:v>구독여부</x:v>
      </x:c>
      <x:c r="F1" s="111" t="str">
        <x:v>아이비용여부</x:v>
      </x:c>
      <x:c r="G1" s="112" t="str">
        <x:v>메모</x:v>
      </x:c>
    </x:row>
    <x:row r="2" ht="15" hidden="0" customHeight="1">
      <x:c r="A2" s="37" t="str">
        <x:v>마트</x:v>
      </x:c>
      <x:c r="B2" s="38" t="str">
        <x:v>식비</x:v>
      </x:c>
      <x:c r="C2" s="38" t="str">
        <x:v>마트</x:v>
      </x:c>
      <x:c r="D2" s="38" t="str">
        <x:v>아니오</x:v>
      </x:c>
      <x:c r="E2" s="38" t="str">
        <x:v>아니오</x:v>
      </x:c>
      <x:c r="F2" s="38" t="str">
        <x:v>아니오</x:v>
      </x:c>
      <x:c r="G2" s="39" t="str">
        <x:v>주간 장보기와 대량 구매 구분</x:v>
      </x:c>
    </x:row>
    <x:row r="3" ht="15" hidden="0" customHeight="1">
      <x:c r="A3" s="40" t="str">
        <x:v>배달</x:v>
      </x:c>
      <x:c r="B3" s="41" t="str">
        <x:v>식비</x:v>
      </x:c>
      <x:c r="C3" s="41" t="str">
        <x:v>배달</x:v>
      </x:c>
      <x:c r="D3" s="41" t="str">
        <x:v>아니오</x:v>
      </x:c>
      <x:c r="E3" s="41" t="str">
        <x:v>아니오</x:v>
      </x:c>
      <x:c r="F3" s="41" t="str">
        <x:v>아니오</x:v>
      </x:c>
      <x:c r="G3" s="42" t="str">
        <x:v>월말 감축 후보</x:v>
      </x:c>
    </x:row>
    <x:row r="4" ht="15" hidden="0" customHeight="1">
      <x:c r="A4" s="40" t="str">
        <x:v>카페</x:v>
      </x:c>
      <x:c r="B4" s="41" t="str">
        <x:v>식비</x:v>
      </x:c>
      <x:c r="C4" s="41" t="str">
        <x:v>카페</x:v>
      </x:c>
      <x:c r="D4" s="41" t="str">
        <x:v>아니오</x:v>
      </x:c>
      <x:c r="E4" s="41" t="str">
        <x:v>아니오</x:v>
      </x:c>
      <x:c r="F4" s="41" t="str">
        <x:v>아니오</x:v>
      </x:c>
      <x:c r="G4" s="42" t="str">
        <x:v>소액 반복 확인</x:v>
      </x:c>
    </x:row>
    <x:row r="5" ht="15" hidden="0" customHeight="1">
      <x:c r="A5" s="40" t="str">
        <x:v>관리비</x:v>
      </x:c>
      <x:c r="B5" s="41" t="str">
        <x:v>주거</x:v>
      </x:c>
      <x:c r="C5" s="41" t="str">
        <x:v>관리비</x:v>
      </x:c>
      <x:c r="D5" s="41" t="str">
        <x:v>예</x:v>
      </x:c>
      <x:c r="E5" s="41" t="str">
        <x:v>아니오</x:v>
      </x:c>
      <x:c r="F5" s="41" t="str">
        <x:v>예</x:v>
      </x:c>
      <x:c r="G5" s="42" t="str">
        <x:v>단지 비교 또는 고지서 확인</x:v>
      </x:c>
    </x:row>
    <x:row r="6" ht="15" hidden="0" customHeight="1">
      <x:c r="A6" s="40" t="str">
        <x:v>전기</x:v>
      </x:c>
      <x:c r="B6" s="41" t="str">
        <x:v>주거</x:v>
      </x:c>
      <x:c r="C6" s="41" t="str">
        <x:v>전기요금</x:v>
      </x:c>
      <x:c r="D6" s="41" t="str">
        <x:v>예</x:v>
      </x:c>
      <x:c r="E6" s="41" t="str">
        <x:v>아니오</x:v>
      </x:c>
      <x:c r="F6" s="41" t="str">
        <x:v>예</x:v>
      </x:c>
      <x:c r="G6" s="42" t="str">
        <x:v>복지할인/누진 확인</x:v>
      </x:c>
    </x:row>
    <x:row r="7" ht="15" hidden="0" customHeight="1">
      <x:c r="A7" s="40" t="str">
        <x:v>통신</x:v>
      </x:c>
      <x:c r="B7" s="41" t="str">
        <x:v>통신비</x:v>
      </x:c>
      <x:c r="C7" s="41" t="str">
        <x:v>휴대폰</x:v>
      </x:c>
      <x:c r="D7" s="41" t="str">
        <x:v>예</x:v>
      </x:c>
      <x:c r="E7" s="41" t="str">
        <x:v>아니오</x:v>
      </x:c>
      <x:c r="F7" s="41" t="str">
        <x:v>아니오</x:v>
      </x:c>
      <x:c r="G7" s="42" t="str">
        <x:v>선택약정/결합 확인</x:v>
      </x:c>
    </x:row>
    <x:row r="8" ht="15" hidden="0" customHeight="1">
      <x:c r="A8" s="40" t="str">
        <x:v>인터넷</x:v>
      </x:c>
      <x:c r="B8" s="41" t="str">
        <x:v>통신비</x:v>
      </x:c>
      <x:c r="C8" s="41" t="str">
        <x:v>인터넷</x:v>
      </x:c>
      <x:c r="D8" s="41" t="str">
        <x:v>예</x:v>
      </x:c>
      <x:c r="E8" s="41" t="str">
        <x:v>아니오</x:v>
      </x:c>
      <x:c r="F8" s="41" t="str">
        <x:v>아니오</x:v>
      </x:c>
      <x:c r="G8" s="42" t="str">
        <x:v>약정 만료일 확인</x:v>
      </x:c>
    </x:row>
    <x:row r="9" ht="15" hidden="0" customHeight="1">
      <x:c r="A9" s="40" t="str">
        <x:v>OTT</x:v>
      </x:c>
      <x:c r="B9" s="41" t="str">
        <x:v>구독</x:v>
      </x:c>
      <x:c r="C9" s="41" t="str">
        <x:v>OTT</x:v>
      </x:c>
      <x:c r="D9" s="41" t="str">
        <x:v>예</x:v>
      </x:c>
      <x:c r="E9" s="41" t="str">
        <x:v>예</x:v>
      </x:c>
      <x:c r="F9" s="41" t="str">
        <x:v>아니오</x:v>
      </x:c>
      <x:c r="G9" s="42" t="str">
        <x:v>최근 30일 사용 여부 확인</x:v>
      </x:c>
    </x:row>
    <x:row r="10" ht="15" hidden="0" customHeight="1">
      <x:c r="A10" s="40" t="str">
        <x:v>클라우드</x:v>
      </x:c>
      <x:c r="B10" s="41" t="str">
        <x:v>구독</x:v>
      </x:c>
      <x:c r="C10" s="41" t="str">
        <x:v>클라우드</x:v>
      </x:c>
      <x:c r="D10" s="41" t="str">
        <x:v>예</x:v>
      </x:c>
      <x:c r="E10" s="41" t="str">
        <x:v>예</x:v>
      </x:c>
      <x:c r="F10" s="41" t="str">
        <x:v>아니오</x:v>
      </x:c>
      <x:c r="G10" s="42" t="str">
        <x:v>사진 백업 등 필수성 확인</x:v>
      </x:c>
    </x:row>
    <x:row r="11" ht="15" hidden="0" customHeight="1">
      <x:c r="A11" s="40" t="str">
        <x:v>어린이집</x:v>
      </x:c>
      <x:c r="B11" s="41" t="str">
        <x:v>아이비용</x:v>
      </x:c>
      <x:c r="C11" s="41" t="str">
        <x:v>보육</x:v>
      </x:c>
      <x:c r="D11" s="41" t="str">
        <x:v>아니오</x:v>
      </x:c>
      <x:c r="E11" s="41" t="str">
        <x:v>아니오</x:v>
      </x:c>
      <x:c r="F11" s="41" t="str">
        <x:v>예</x:v>
      </x:c>
      <x:c r="G11" s="42" t="str">
        <x:v>보육료/유아학비 전환 확인</x:v>
      </x:c>
    </x:row>
    <x:row r="12" ht="15" hidden="0" customHeight="1">
      <x:c r="A12" s="40" t="str">
        <x:v>학습</x:v>
      </x:c>
      <x:c r="B12" s="41" t="str">
        <x:v>아이비용</x:v>
      </x:c>
      <x:c r="C12" s="41" t="str">
        <x:v>학습구독</x:v>
      </x:c>
      <x:c r="D12" s="41" t="str">
        <x:v>예</x:v>
      </x:c>
      <x:c r="E12" s="41" t="str">
        <x:v>예</x:v>
      </x:c>
      <x:c r="F12" s="41" t="str">
        <x:v>예</x:v>
      </x:c>
      <x:c r="G12" s="42" t="str">
        <x:v>사용 빈도 확인</x:v>
      </x:c>
    </x:row>
    <x:row r="13" ht="15" hidden="0" customHeight="1">
      <x:c r="A13" s="40" t="str">
        <x:v>문구</x:v>
      </x:c>
      <x:c r="B13" s="41" t="str">
        <x:v>아이비용</x:v>
      </x:c>
      <x:c r="C13" s="41" t="str">
        <x:v>학용품</x:v>
      </x:c>
      <x:c r="D13" s="41" t="str">
        <x:v>아니오</x:v>
      </x:c>
      <x:c r="E13" s="41" t="str">
        <x:v>아니오</x:v>
      </x:c>
      <x:c r="F13" s="41" t="str">
        <x:v>예</x:v>
      </x:c>
      <x:c r="G13" s="42" t="str">
        <x:v>준비물/소모품</x:v>
      </x:c>
    </x:row>
    <x:row r="14" ht="15" hidden="0" customHeight="1">
      <x:c r="A14" s="40" t="str">
        <x:v>병원</x:v>
      </x:c>
      <x:c r="B14" s="41" t="str">
        <x:v>건강</x:v>
      </x:c>
      <x:c r="C14" s="41" t="str">
        <x:v>병원</x:v>
      </x:c>
      <x:c r="D14" s="41" t="str">
        <x:v>아니오</x:v>
      </x:c>
      <x:c r="E14" s="41" t="str">
        <x:v>아니오</x:v>
      </x:c>
      <x:c r="F14" s="41" t="str">
        <x:v>예</x:v>
      </x:c>
      <x:c r="G14" s="42" t="str">
        <x:v>가족 건강비</x:v>
      </x:c>
    </x:row>
    <x:row r="15" ht="15" hidden="0" customHeight="1">
      <x:c r="A15" s="40" t="str">
        <x:v>약국</x:v>
      </x:c>
      <x:c r="B15" s="41" t="str">
        <x:v>건강</x:v>
      </x:c>
      <x:c r="C15" s="41" t="str">
        <x:v>약국</x:v>
      </x:c>
      <x:c r="D15" s="41" t="str">
        <x:v>아니오</x:v>
      </x:c>
      <x:c r="E15" s="41" t="str">
        <x:v>아니오</x:v>
      </x:c>
      <x:c r="F15" s="41" t="str">
        <x:v>예</x:v>
      </x:c>
      <x:c r="G15" s="42" t="str">
        <x:v>상비약 구분</x:v>
      </x:c>
    </x:row>
    <x:row r="16" ht="15" hidden="0" customHeight="1">
      <x:c r="A16" s="40" t="str">
        <x:v>보험</x:v>
      </x:c>
      <x:c r="B16" s="41" t="str">
        <x:v>보험</x:v>
      </x:c>
      <x:c r="C16" s="41" t="str">
        <x:v>가족보험</x:v>
      </x:c>
      <x:c r="D16" s="41" t="str">
        <x:v>예</x:v>
      </x:c>
      <x:c r="E16" s="41" t="str">
        <x:v>아니오</x:v>
      </x:c>
      <x:c r="F16" s="41" t="str">
        <x:v>예</x:v>
      </x:c>
      <x:c r="G16" s="42" t="str">
        <x:v>해지 전 보장 영향 확인</x:v>
      </x:c>
    </x:row>
    <x:row r="17" ht="15" hidden="0" customHeight="1">
      <x:c r="A17" s="40" t="str">
        <x:v>주유</x:v>
      </x:c>
      <x:c r="B17" s="41" t="str">
        <x:v>교통</x:v>
      </x:c>
      <x:c r="C17" s="41" t="str">
        <x:v>주유</x:v>
      </x:c>
      <x:c r="D17" s="41" t="str">
        <x:v>아니오</x:v>
      </x:c>
      <x:c r="E17" s="41" t="str">
        <x:v>아니오</x:v>
      </x:c>
      <x:c r="F17" s="41" t="str">
        <x:v>아니오</x:v>
      </x:c>
      <x:c r="G17" s="42" t="str">
        <x:v>출퇴근/여행 구분</x:v>
      </x:c>
    </x:row>
    <x:row r="18" ht="15" hidden="0" customHeight="1">
      <x:c r="A18" s="40" t="str">
        <x:v>택시</x:v>
      </x:c>
      <x:c r="B18" s="41" t="str">
        <x:v>교통</x:v>
      </x:c>
      <x:c r="C18" s="41" t="str">
        <x:v>택시</x:v>
      </x:c>
      <x:c r="D18" s="41" t="str">
        <x:v>아니오</x:v>
      </x:c>
      <x:c r="E18" s="41" t="str">
        <x:v>아니오</x:v>
      </x:c>
      <x:c r="F18" s="41" t="str">
        <x:v>아니오</x:v>
      </x:c>
      <x:c r="G18" s="42" t="str">
        <x:v>반복 증가 확인</x:v>
      </x:c>
    </x:row>
    <x:row r="19" ht="15" hidden="0" customHeight="1">
      <x:c r="A19" s="40" t="str">
        <x:v>온라인몰</x:v>
      </x:c>
      <x:c r="B19" s="41" t="str">
        <x:v>생활용품</x:v>
      </x:c>
      <x:c r="C19" s="41" t="str">
        <x:v>소모품</x:v>
      </x:c>
      <x:c r="D19" s="41" t="str">
        <x:v>아니오</x:v>
      </x:c>
      <x:c r="E19" s="41" t="str">
        <x:v>아니오</x:v>
      </x:c>
      <x:c r="F19" s="41" t="str">
        <x:v>아니오</x:v>
      </x:c>
      <x:c r="G19" s="42" t="str">
        <x:v>대량 구매 여부 확인</x:v>
      </x:c>
    </x:row>
    <x:row r="20" ht="15" hidden="0" customHeight="1">
      <x:c r="A20" s="40" t="str">
        <x:v>미용</x:v>
      </x:c>
      <x:c r="B20" s="41" t="str">
        <x:v>생활서비스</x:v>
      </x:c>
      <x:c r="C20" s="41" t="str">
        <x:v>미용</x:v>
      </x:c>
      <x:c r="D20" s="41" t="str">
        <x:v>아니오</x:v>
      </x:c>
      <x:c r="E20" s="41" t="str">
        <x:v>아니오</x:v>
      </x:c>
      <x:c r="F20" s="41" t="str">
        <x:v>아니오</x:v>
      </x:c>
      <x:c r="G20" s="42" t="str">
        <x:v>주기성 확인</x:v>
      </x:c>
    </x:row>
    <x:row r="21" ht="15" hidden="0" customHeight="1">
      <x:c r="A21" s="40" t="str">
        <x:v>기타</x:v>
      </x:c>
      <x:c r="B21" s="41" t="str">
        <x:v>미분류</x:v>
      </x:c>
      <x:c r="C21" s="41" t="str">
        <x:v>확인필요</x:v>
      </x:c>
      <x:c r="D21" s="41" t="str">
        <x:v>아니오</x:v>
      </x:c>
      <x:c r="E21" s="41" t="str">
        <x:v>아니오</x:v>
      </x:c>
      <x:c r="F21" s="41" t="str">
        <x:v>아니오</x:v>
      </x:c>
      <x:c r="G21" s="42" t="str">
        <x:v>사람 검토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.5600004196167" hidden="0" customWidth="1"/>
    <x:col min="2" max="2" width="13.329999923706055" hidden="0" customWidth="1"/>
    <x:col min="3" max="3" width="12.220000267028809" hidden="0" customWidth="1"/>
    <x:col min="4" max="4" width="12.220000267028809" hidden="0" customWidth="1"/>
    <x:col min="5" max="5" width="12.220000267028809" hidden="0" customWidth="1"/>
    <x:col min="6" max="6" width="12.220000267028809" hidden="0" customWidth="1"/>
    <x:col min="7" max="7" width="12.220000267028809" hidden="0" customWidth="1"/>
    <x:col min="8" max="8" width="13.329999923706055" hidden="0" customWidth="1"/>
    <x:col min="9" max="9" width="13.329999923706055" hidden="0" customWidth="1"/>
    <x:col min="10" max="10" width="12.220000267028809" hidden="0" customWidth="1"/>
    <x:col min="11" max="11" width="12.220000267028809" hidden="0" customWidth="1"/>
    <x:col min="12" max="12" width="12.220000267028809" hidden="0" customWidth="1"/>
    <x:col min="13" max="13" width="13.329999923706055" hidden="0" customWidth="1"/>
  </x:cols>
  <x:sheetData>
    <x:row r="1" ht="15" hidden="0" customHeight="1">
      <x:c r="A1" s="58" t="str">
        <x:v>월</x:v>
      </x:c>
      <x:c r="B1" s="59" t="str">
        <x:v>총지출</x:v>
      </x:c>
      <x:c r="C1" s="59" t="str">
        <x:v>식비</x:v>
      </x:c>
      <x:c r="D1" s="59" t="str">
        <x:v>주거</x:v>
      </x:c>
      <x:c r="E1" s="59" t="str">
        <x:v>통신비</x:v>
      </x:c>
      <x:c r="F1" s="59" t="str">
        <x:v>구독</x:v>
      </x:c>
      <x:c r="G1" s="59" t="str">
        <x:v>아이비용</x:v>
      </x:c>
      <x:c r="H1" s="59" t="str">
        <x:v>확인필요건수</x:v>
      </x:c>
      <x:c r="I1" s="59" t="str">
        <x:v>전월대비</x:v>
      </x:c>
      <x:c r="J1" s="60" t="str">
        <x:v>분류완료율</x:v>
      </x:c>
      <x:c r="L1" s="117" t="str">
        <x:v>월말 핵심</x:v>
      </x:c>
      <x:c r="M1" s="117" t="str">
        <x:v>월말 핵심</x:v>
      </x:c>
    </x:row>
    <x:row r="2" ht="15" hidden="0" customHeight="1">
      <x:c r="A2" s="37" t="str">
        <x:v>2026-08</x:v>
      </x:c>
      <x:c r="B2" s="95" t="n">
        <x:f>SUMIFS('거래원장'!$F$2:$F$101,'거래원장'!$C$2:$C$101,A2,'거래원장'!$G$2:$G$101,"지출")-SUMIFS('거래원장'!$F$2:$F$101,'거래원장'!$C$2:$C$101,A2,'거래원장'!$G$2:$G$101,"환불")</x:f>
        <x:v>869600</x:v>
      </x:c>
      <x:c r="C2" s="95" t="n">
        <x:f>SUMIFS('거래원장'!$F$2:$F$101,'거래원장'!$C$2:$C$101,A2,'거래원장'!$I$2:$I$101,"식비",'거래원장'!$G$2:$G$101,"지출")-SUMIFS('거래원장'!$F$2:$F$101,'거래원장'!$C$2:$C$101,A2,'거래원장'!$I$2:$I$101,"식비",'거래원장'!$G$2:$G$101,"환불")</x:f>
        <x:v>108800</x:v>
      </x:c>
      <x:c r="D2" s="95" t="n">
        <x:f>SUMIFS('거래원장'!$F$2:$F$101,'거래원장'!$C$2:$C$101,A2,'거래원장'!$I$2:$I$101,"주거",'거래원장'!$G$2:$G$101,"지출")</x:f>
        <x:v>285000</x:v>
      </x:c>
      <x:c r="E2" s="95" t="n">
        <x:f>SUMIFS('거래원장'!$F$2:$F$101,'거래원장'!$C$2:$C$101,A2,'거래원장'!$I$2:$I$101,"통신비",'거래원장'!$G$2:$G$101,"지출")</x:f>
        <x:v>94000</x:v>
      </x:c>
      <x:c r="F2" s="95" t="n">
        <x:f>SUMIFS('거래원장'!$F$2:$F$101,'거래원장'!$C$2:$C$101,A2,'거래원장'!$L$2:$L$101,"예",'거래원장'!$G$2:$G$101,"지출")</x:f>
        <x:v>38100</x:v>
      </x:c>
      <x:c r="G2" s="95" t="n">
        <x:f>SUMIFS('거래원장'!$F$2:$F$101,'거래원장'!$C$2:$C$101,A2,'거래원장'!$M$2:$M$101,"예",'거래원장'!$G$2:$G$101,"지출")</x:f>
        <x:v>530100</x:v>
      </x:c>
      <x:c r="H2" s="95" t="n">
        <x:f>COUNTIFS('거래원장'!$C$2:$C$101,A2,'거래원장'!$P$2:$P$101,"예")</x:f>
        <x:v>2</x:v>
      </x:c>
      <x:c r="I2" s="95"/>
      <x:c r="J2" s="113" t="n">
        <x:f>IFERROR(1-COUNTIFS('거래원장'!$C$2:$C$101,A2,'거래원장'!$I$2:$I$101,"")/COUNTIFS('거래원장'!$C$2:$C$101,A2),0)</x:f>
        <x:v>1</x:v>
      </x:c>
      <x:c r="L2" s="37" t="str">
        <x:v>현재월</x:v>
      </x:c>
      <x:c r="M2" s="39" t="str">
        <x:v>2026-08</x:v>
      </x:c>
    </x:row>
    <x:row r="3" ht="15" hidden="0" customHeight="1">
      <x:c r="A3" s="40" t="str">
        <x:v>2026-09</x:v>
      </x:c>
      <x:c r="B3" s="96" t="n">
        <x:f>SUMIFS('거래원장'!$F$2:$F$101,'거래원장'!$C$2:$C$101,A3,'거래원장'!$G$2:$G$101,"지출")-SUMIFS('거래원장'!$F$2:$F$101,'거래원장'!$C$2:$C$101,A3,'거래원장'!$G$2:$G$101,"환불")</x:f>
        <x:v>0</x:v>
      </x:c>
      <x:c r="C3" s="96" t="n">
        <x:f>SUMIFS('거래원장'!$F$2:$F$101,'거래원장'!$C$2:$C$101,A3,'거래원장'!$I$2:$I$101,"식비",'거래원장'!$G$2:$G$101,"지출")-SUMIFS('거래원장'!$F$2:$F$101,'거래원장'!$C$2:$C$101,A3,'거래원장'!$I$2:$I$101,"식비",'거래원장'!$G$2:$G$101,"환불")</x:f>
        <x:v>0</x:v>
      </x:c>
      <x:c r="D3" s="96" t="n">
        <x:f>SUMIFS('거래원장'!$F$2:$F$101,'거래원장'!$C$2:$C$101,A3,'거래원장'!$I$2:$I$101,"주거",'거래원장'!$G$2:$G$101,"지출")</x:f>
        <x:v>0</x:v>
      </x:c>
      <x:c r="E3" s="96" t="n">
        <x:f>SUMIFS('거래원장'!$F$2:$F$101,'거래원장'!$C$2:$C$101,A3,'거래원장'!$I$2:$I$101,"통신비",'거래원장'!$G$2:$G$101,"지출")</x:f>
        <x:v>0</x:v>
      </x:c>
      <x:c r="F3" s="96" t="n">
        <x:f>SUMIFS('거래원장'!$F$2:$F$101,'거래원장'!$C$2:$C$101,A3,'거래원장'!$L$2:$L$101,"예",'거래원장'!$G$2:$G$101,"지출")</x:f>
        <x:v>0</x:v>
      </x:c>
      <x:c r="G3" s="96" t="n">
        <x:f>SUMIFS('거래원장'!$F$2:$F$101,'거래원장'!$C$2:$C$101,A3,'거래원장'!$M$2:$M$101,"예",'거래원장'!$G$2:$G$101,"지출")</x:f>
        <x:v>0</x:v>
      </x:c>
      <x:c r="H3" s="96" t="n">
        <x:f>COUNTIFS('거래원장'!$C$2:$C$101,A3,'거래원장'!$P$2:$P$101,"예")</x:f>
        <x:v>0</x:v>
      </x:c>
      <x:c r="I3" s="96" t="n">
        <x:f>B3-B2</x:f>
        <x:v>-869600</x:v>
      </x:c>
      <x:c r="J3" s="114" t="n">
        <x:f>IFERROR(1-COUNTIFS('거래원장'!$C$2:$C$101,A3,'거래원장'!$I$2:$I$101,"")/COUNTIFS('거래원장'!$C$2:$C$101,A3),0)</x:f>
        <x:v>0</x:v>
      </x:c>
      <x:c r="L3" s="40" t="str">
        <x:v>총지출</x:v>
      </x:c>
      <x:c r="M3" s="118" t="n">
        <x:f>INDEX(B2:B13,MATCH(M2,A2:A13,0))</x:f>
        <x:v>869600</x:v>
      </x:c>
    </x:row>
    <x:row r="4" ht="15" hidden="0" customHeight="1">
      <x:c r="A4" s="40" t="str">
        <x:v>2026-10</x:v>
      </x:c>
      <x:c r="B4" s="96" t="n">
        <x:f>SUMIFS('거래원장'!$F$2:$F$101,'거래원장'!$C$2:$C$101,A4,'거래원장'!$G$2:$G$101,"지출")-SUMIFS('거래원장'!$F$2:$F$101,'거래원장'!$C$2:$C$101,A4,'거래원장'!$G$2:$G$101,"환불")</x:f>
        <x:v>0</x:v>
      </x:c>
      <x:c r="C4" s="96" t="n">
        <x:f>SUMIFS('거래원장'!$F$2:$F$101,'거래원장'!$C$2:$C$101,A4,'거래원장'!$I$2:$I$101,"식비",'거래원장'!$G$2:$G$101,"지출")-SUMIFS('거래원장'!$F$2:$F$101,'거래원장'!$C$2:$C$101,A4,'거래원장'!$I$2:$I$101,"식비",'거래원장'!$G$2:$G$101,"환불")</x:f>
        <x:v>0</x:v>
      </x:c>
      <x:c r="D4" s="96" t="n">
        <x:f>SUMIFS('거래원장'!$F$2:$F$101,'거래원장'!$C$2:$C$101,A4,'거래원장'!$I$2:$I$101,"주거",'거래원장'!$G$2:$G$101,"지출")</x:f>
        <x:v>0</x:v>
      </x:c>
      <x:c r="E4" s="96" t="n">
        <x:f>SUMIFS('거래원장'!$F$2:$F$101,'거래원장'!$C$2:$C$101,A4,'거래원장'!$I$2:$I$101,"통신비",'거래원장'!$G$2:$G$101,"지출")</x:f>
        <x:v>0</x:v>
      </x:c>
      <x:c r="F4" s="96" t="n">
        <x:f>SUMIFS('거래원장'!$F$2:$F$101,'거래원장'!$C$2:$C$101,A4,'거래원장'!$L$2:$L$101,"예",'거래원장'!$G$2:$G$101,"지출")</x:f>
        <x:v>0</x:v>
      </x:c>
      <x:c r="G4" s="96" t="n">
        <x:f>SUMIFS('거래원장'!$F$2:$F$101,'거래원장'!$C$2:$C$101,A4,'거래원장'!$M$2:$M$101,"예",'거래원장'!$G$2:$G$101,"지출")</x:f>
        <x:v>0</x:v>
      </x:c>
      <x:c r="H4" s="96" t="n">
        <x:f>COUNTIFS('거래원장'!$C$2:$C$101,A4,'거래원장'!$P$2:$P$101,"예")</x:f>
        <x:v>0</x:v>
      </x:c>
      <x:c r="I4" s="96" t="n">
        <x:f>B4-B3</x:f>
        <x:v>0</x:v>
      </x:c>
      <x:c r="J4" s="114" t="n">
        <x:f>IFERROR(1-COUNTIFS('거래원장'!$C$2:$C$101,A4,'거래원장'!$I$2:$I$101,"")/COUNTIFS('거래원장'!$C$2:$C$101,A4),0)</x:f>
        <x:v>0</x:v>
      </x:c>
      <x:c r="L4" s="40" t="str">
        <x:v>확인필요</x:v>
      </x:c>
      <x:c r="M4" s="118" t="n">
        <x:f>INDEX(H2:H13,MATCH(M2,A2:A13,0))</x:f>
        <x:v>2</x:v>
      </x:c>
    </x:row>
    <x:row r="5" ht="15" hidden="0" customHeight="1">
      <x:c r="A5" s="40" t="str">
        <x:v>2026-11</x:v>
      </x:c>
      <x:c r="B5" s="96" t="n">
        <x:f>SUMIFS('거래원장'!$F$2:$F$101,'거래원장'!$C$2:$C$101,A5,'거래원장'!$G$2:$G$101,"지출")-SUMIFS('거래원장'!$F$2:$F$101,'거래원장'!$C$2:$C$101,A5,'거래원장'!$G$2:$G$101,"환불")</x:f>
        <x:v>0</x:v>
      </x:c>
      <x:c r="C5" s="96" t="n">
        <x:f>SUMIFS('거래원장'!$F$2:$F$101,'거래원장'!$C$2:$C$101,A5,'거래원장'!$I$2:$I$101,"식비",'거래원장'!$G$2:$G$101,"지출")-SUMIFS('거래원장'!$F$2:$F$101,'거래원장'!$C$2:$C$101,A5,'거래원장'!$I$2:$I$101,"식비",'거래원장'!$G$2:$G$101,"환불")</x:f>
        <x:v>0</x:v>
      </x:c>
      <x:c r="D5" s="96" t="n">
        <x:f>SUMIFS('거래원장'!$F$2:$F$101,'거래원장'!$C$2:$C$101,A5,'거래원장'!$I$2:$I$101,"주거",'거래원장'!$G$2:$G$101,"지출")</x:f>
        <x:v>0</x:v>
      </x:c>
      <x:c r="E5" s="96" t="n">
        <x:f>SUMIFS('거래원장'!$F$2:$F$101,'거래원장'!$C$2:$C$101,A5,'거래원장'!$I$2:$I$101,"통신비",'거래원장'!$G$2:$G$101,"지출")</x:f>
        <x:v>0</x:v>
      </x:c>
      <x:c r="F5" s="96" t="n">
        <x:f>SUMIFS('거래원장'!$F$2:$F$101,'거래원장'!$C$2:$C$101,A5,'거래원장'!$L$2:$L$101,"예",'거래원장'!$G$2:$G$101,"지출")</x:f>
        <x:v>0</x:v>
      </x:c>
      <x:c r="G5" s="96" t="n">
        <x:f>SUMIFS('거래원장'!$F$2:$F$101,'거래원장'!$C$2:$C$101,A5,'거래원장'!$M$2:$M$101,"예",'거래원장'!$G$2:$G$101,"지출")</x:f>
        <x:v>0</x:v>
      </x:c>
      <x:c r="H5" s="96" t="n">
        <x:f>COUNTIFS('거래원장'!$C$2:$C$101,A5,'거래원장'!$P$2:$P$101,"예")</x:f>
        <x:v>0</x:v>
      </x:c>
      <x:c r="I5" s="96" t="n">
        <x:f>B5-B4</x:f>
        <x:v>0</x:v>
      </x:c>
      <x:c r="J5" s="114" t="n">
        <x:f>IFERROR(1-COUNTIFS('거래원장'!$C$2:$C$101,A5,'거래원장'!$I$2:$I$101,"")/COUNTIFS('거래원장'!$C$2:$C$101,A5),0)</x:f>
        <x:v>0</x:v>
      </x:c>
      <x:c r="L5" s="40" t="str">
        <x:v>구독지출</x:v>
      </x:c>
      <x:c r="M5" s="118" t="n">
        <x:f>INDEX(F2:F13,MATCH(M2,A2:A13,0))</x:f>
        <x:v>38100</x:v>
      </x:c>
    </x:row>
    <x:row r="6" ht="15" hidden="0" customHeight="1">
      <x:c r="A6" s="40" t="str">
        <x:v>2026-12</x:v>
      </x:c>
      <x:c r="B6" s="96" t="n">
        <x:f>SUMIFS('거래원장'!$F$2:$F$101,'거래원장'!$C$2:$C$101,A6,'거래원장'!$G$2:$G$101,"지출")-SUMIFS('거래원장'!$F$2:$F$101,'거래원장'!$C$2:$C$101,A6,'거래원장'!$G$2:$G$101,"환불")</x:f>
        <x:v>0</x:v>
      </x:c>
      <x:c r="C6" s="96" t="n">
        <x:f>SUMIFS('거래원장'!$F$2:$F$101,'거래원장'!$C$2:$C$101,A6,'거래원장'!$I$2:$I$101,"식비",'거래원장'!$G$2:$G$101,"지출")-SUMIFS('거래원장'!$F$2:$F$101,'거래원장'!$C$2:$C$101,A6,'거래원장'!$I$2:$I$101,"식비",'거래원장'!$G$2:$G$101,"환불")</x:f>
        <x:v>0</x:v>
      </x:c>
      <x:c r="D6" s="96" t="n">
        <x:f>SUMIFS('거래원장'!$F$2:$F$101,'거래원장'!$C$2:$C$101,A6,'거래원장'!$I$2:$I$101,"주거",'거래원장'!$G$2:$G$101,"지출")</x:f>
        <x:v>0</x:v>
      </x:c>
      <x:c r="E6" s="96" t="n">
        <x:f>SUMIFS('거래원장'!$F$2:$F$101,'거래원장'!$C$2:$C$101,A6,'거래원장'!$I$2:$I$101,"통신비",'거래원장'!$G$2:$G$101,"지출")</x:f>
        <x:v>0</x:v>
      </x:c>
      <x:c r="F6" s="96" t="n">
        <x:f>SUMIFS('거래원장'!$F$2:$F$101,'거래원장'!$C$2:$C$101,A6,'거래원장'!$L$2:$L$101,"예",'거래원장'!$G$2:$G$101,"지출")</x:f>
        <x:v>0</x:v>
      </x:c>
      <x:c r="G6" s="96" t="n">
        <x:f>SUMIFS('거래원장'!$F$2:$F$101,'거래원장'!$C$2:$C$101,A6,'거래원장'!$M$2:$M$101,"예",'거래원장'!$G$2:$G$101,"지출")</x:f>
        <x:v>0</x:v>
      </x:c>
      <x:c r="H6" s="96" t="n">
        <x:f>COUNTIFS('거래원장'!$C$2:$C$101,A6,'거래원장'!$P$2:$P$101,"예")</x:f>
        <x:v>0</x:v>
      </x:c>
      <x:c r="I6" s="96" t="n">
        <x:f>B6-B5</x:f>
        <x:v>0</x:v>
      </x:c>
      <x:c r="J6" s="114" t="n">
        <x:f>IFERROR(1-COUNTIFS('거래원장'!$C$2:$C$101,A6,'거래원장'!$I$2:$I$101,"")/COUNTIFS('거래원장'!$C$2:$C$101,A6),0)</x:f>
        <x:v>0</x:v>
      </x:c>
      <x:c r="L6" s="40" t="str">
        <x:v>아이비용</x:v>
      </x:c>
      <x:c r="M6" s="118" t="n">
        <x:f>INDEX(G2:G13,MATCH(M2,A2:A13,0))</x:f>
        <x:v>530100</x:v>
      </x:c>
    </x:row>
    <x:row r="7" ht="15" hidden="0" customHeight="1">
      <x:c r="A7" s="40" t="str">
        <x:v>2027-01</x:v>
      </x:c>
      <x:c r="B7" s="96" t="n">
        <x:f>SUMIFS('거래원장'!$F$2:$F$101,'거래원장'!$C$2:$C$101,A7,'거래원장'!$G$2:$G$101,"지출")-SUMIFS('거래원장'!$F$2:$F$101,'거래원장'!$C$2:$C$101,A7,'거래원장'!$G$2:$G$101,"환불")</x:f>
        <x:v>0</x:v>
      </x:c>
      <x:c r="C7" s="96" t="n">
        <x:f>SUMIFS('거래원장'!$F$2:$F$101,'거래원장'!$C$2:$C$101,A7,'거래원장'!$I$2:$I$101,"식비",'거래원장'!$G$2:$G$101,"지출")-SUMIFS('거래원장'!$F$2:$F$101,'거래원장'!$C$2:$C$101,A7,'거래원장'!$I$2:$I$101,"식비",'거래원장'!$G$2:$G$101,"환불")</x:f>
        <x:v>0</x:v>
      </x:c>
      <x:c r="D7" s="96" t="n">
        <x:f>SUMIFS('거래원장'!$F$2:$F$101,'거래원장'!$C$2:$C$101,A7,'거래원장'!$I$2:$I$101,"주거",'거래원장'!$G$2:$G$101,"지출")</x:f>
        <x:v>0</x:v>
      </x:c>
      <x:c r="E7" s="96" t="n">
        <x:f>SUMIFS('거래원장'!$F$2:$F$101,'거래원장'!$C$2:$C$101,A7,'거래원장'!$I$2:$I$101,"통신비",'거래원장'!$G$2:$G$101,"지출")</x:f>
        <x:v>0</x:v>
      </x:c>
      <x:c r="F7" s="96" t="n">
        <x:f>SUMIFS('거래원장'!$F$2:$F$101,'거래원장'!$C$2:$C$101,A7,'거래원장'!$L$2:$L$101,"예",'거래원장'!$G$2:$G$101,"지출")</x:f>
        <x:v>0</x:v>
      </x:c>
      <x:c r="G7" s="96" t="n">
        <x:f>SUMIFS('거래원장'!$F$2:$F$101,'거래원장'!$C$2:$C$101,A7,'거래원장'!$M$2:$M$101,"예",'거래원장'!$G$2:$G$101,"지출")</x:f>
        <x:v>0</x:v>
      </x:c>
      <x:c r="H7" s="96" t="n">
        <x:f>COUNTIFS('거래원장'!$C$2:$C$101,A7,'거래원장'!$P$2:$P$101,"예")</x:f>
        <x:v>0</x:v>
      </x:c>
      <x:c r="I7" s="96" t="n">
        <x:f>B7-B6</x:f>
        <x:v>0</x:v>
      </x:c>
      <x:c r="J7" s="114" t="n">
        <x:f>IFERROR(1-COUNTIFS('거래원장'!$C$2:$C$101,A7,'거래원장'!$I$2:$I$101,"")/COUNTIFS('거래원장'!$C$2:$C$101,A7),0)</x:f>
        <x:v>0</x:v>
      </x:c>
    </x:row>
    <x:row r="8" ht="15" hidden="0" customHeight="1">
      <x:c r="A8" s="40" t="str">
        <x:v>2027-02</x:v>
      </x:c>
      <x:c r="B8" s="96" t="n">
        <x:f>SUMIFS('거래원장'!$F$2:$F$101,'거래원장'!$C$2:$C$101,A8,'거래원장'!$G$2:$G$101,"지출")-SUMIFS('거래원장'!$F$2:$F$101,'거래원장'!$C$2:$C$101,A8,'거래원장'!$G$2:$G$101,"환불")</x:f>
        <x:v>0</x:v>
      </x:c>
      <x:c r="C8" s="96" t="n">
        <x:f>SUMIFS('거래원장'!$F$2:$F$101,'거래원장'!$C$2:$C$101,A8,'거래원장'!$I$2:$I$101,"식비",'거래원장'!$G$2:$G$101,"지출")-SUMIFS('거래원장'!$F$2:$F$101,'거래원장'!$C$2:$C$101,A8,'거래원장'!$I$2:$I$101,"식비",'거래원장'!$G$2:$G$101,"환불")</x:f>
        <x:v>0</x:v>
      </x:c>
      <x:c r="D8" s="96" t="n">
        <x:f>SUMIFS('거래원장'!$F$2:$F$101,'거래원장'!$C$2:$C$101,A8,'거래원장'!$I$2:$I$101,"주거",'거래원장'!$G$2:$G$101,"지출")</x:f>
        <x:v>0</x:v>
      </x:c>
      <x:c r="E8" s="96" t="n">
        <x:f>SUMIFS('거래원장'!$F$2:$F$101,'거래원장'!$C$2:$C$101,A8,'거래원장'!$I$2:$I$101,"통신비",'거래원장'!$G$2:$G$101,"지출")</x:f>
        <x:v>0</x:v>
      </x:c>
      <x:c r="F8" s="96" t="n">
        <x:f>SUMIFS('거래원장'!$F$2:$F$101,'거래원장'!$C$2:$C$101,A8,'거래원장'!$L$2:$L$101,"예",'거래원장'!$G$2:$G$101,"지출")</x:f>
        <x:v>0</x:v>
      </x:c>
      <x:c r="G8" s="96" t="n">
        <x:f>SUMIFS('거래원장'!$F$2:$F$101,'거래원장'!$C$2:$C$101,A8,'거래원장'!$M$2:$M$101,"예",'거래원장'!$G$2:$G$101,"지출")</x:f>
        <x:v>0</x:v>
      </x:c>
      <x:c r="H8" s="96" t="n">
        <x:f>COUNTIFS('거래원장'!$C$2:$C$101,A8,'거래원장'!$P$2:$P$101,"예")</x:f>
        <x:v>0</x:v>
      </x:c>
      <x:c r="I8" s="96" t="n">
        <x:f>B8-B7</x:f>
        <x:v>0</x:v>
      </x:c>
      <x:c r="J8" s="114" t="n">
        <x:f>IFERROR(1-COUNTIFS('거래원장'!$C$2:$C$101,A8,'거래원장'!$I$2:$I$101,"")/COUNTIFS('거래원장'!$C$2:$C$101,A8),0)</x:f>
        <x:v>0</x:v>
      </x:c>
    </x:row>
    <x:row r="9" ht="15" hidden="0" customHeight="1">
      <x:c r="A9" s="40" t="str">
        <x:v>2027-03</x:v>
      </x:c>
      <x:c r="B9" s="96" t="n">
        <x:f>SUMIFS('거래원장'!$F$2:$F$101,'거래원장'!$C$2:$C$101,A9,'거래원장'!$G$2:$G$101,"지출")-SUMIFS('거래원장'!$F$2:$F$101,'거래원장'!$C$2:$C$101,A9,'거래원장'!$G$2:$G$101,"환불")</x:f>
        <x:v>0</x:v>
      </x:c>
      <x:c r="C9" s="96" t="n">
        <x:f>SUMIFS('거래원장'!$F$2:$F$101,'거래원장'!$C$2:$C$101,A9,'거래원장'!$I$2:$I$101,"식비",'거래원장'!$G$2:$G$101,"지출")-SUMIFS('거래원장'!$F$2:$F$101,'거래원장'!$C$2:$C$101,A9,'거래원장'!$I$2:$I$101,"식비",'거래원장'!$G$2:$G$101,"환불")</x:f>
        <x:v>0</x:v>
      </x:c>
      <x:c r="D9" s="96" t="n">
        <x:f>SUMIFS('거래원장'!$F$2:$F$101,'거래원장'!$C$2:$C$101,A9,'거래원장'!$I$2:$I$101,"주거",'거래원장'!$G$2:$G$101,"지출")</x:f>
        <x:v>0</x:v>
      </x:c>
      <x:c r="E9" s="96" t="n">
        <x:f>SUMIFS('거래원장'!$F$2:$F$101,'거래원장'!$C$2:$C$101,A9,'거래원장'!$I$2:$I$101,"통신비",'거래원장'!$G$2:$G$101,"지출")</x:f>
        <x:v>0</x:v>
      </x:c>
      <x:c r="F9" s="96" t="n">
        <x:f>SUMIFS('거래원장'!$F$2:$F$101,'거래원장'!$C$2:$C$101,A9,'거래원장'!$L$2:$L$101,"예",'거래원장'!$G$2:$G$101,"지출")</x:f>
        <x:v>0</x:v>
      </x:c>
      <x:c r="G9" s="96" t="n">
        <x:f>SUMIFS('거래원장'!$F$2:$F$101,'거래원장'!$C$2:$C$101,A9,'거래원장'!$M$2:$M$101,"예",'거래원장'!$G$2:$G$101,"지출")</x:f>
        <x:v>0</x:v>
      </x:c>
      <x:c r="H9" s="96" t="n">
        <x:f>COUNTIFS('거래원장'!$C$2:$C$101,A9,'거래원장'!$P$2:$P$101,"예")</x:f>
        <x:v>0</x:v>
      </x:c>
      <x:c r="I9" s="96" t="n">
        <x:f>B9-B8</x:f>
        <x:v>0</x:v>
      </x:c>
      <x:c r="J9" s="114" t="n">
        <x:f>IFERROR(1-COUNTIFS('거래원장'!$C$2:$C$101,A9,'거래원장'!$I$2:$I$101,"")/COUNTIFS('거래원장'!$C$2:$C$101,A9),0)</x:f>
        <x:v>0</x:v>
      </x:c>
    </x:row>
    <x:row r="10" ht="15" hidden="0" customHeight="1">
      <x:c r="A10" s="40" t="str">
        <x:v>2027-04</x:v>
      </x:c>
      <x:c r="B10" s="96" t="n">
        <x:f>SUMIFS('거래원장'!$F$2:$F$101,'거래원장'!$C$2:$C$101,A10,'거래원장'!$G$2:$G$101,"지출")-SUMIFS('거래원장'!$F$2:$F$101,'거래원장'!$C$2:$C$101,A10,'거래원장'!$G$2:$G$101,"환불")</x:f>
        <x:v>0</x:v>
      </x:c>
      <x:c r="C10" s="96" t="n">
        <x:f>SUMIFS('거래원장'!$F$2:$F$101,'거래원장'!$C$2:$C$101,A10,'거래원장'!$I$2:$I$101,"식비",'거래원장'!$G$2:$G$101,"지출")-SUMIFS('거래원장'!$F$2:$F$101,'거래원장'!$C$2:$C$101,A10,'거래원장'!$I$2:$I$101,"식비",'거래원장'!$G$2:$G$101,"환불")</x:f>
        <x:v>0</x:v>
      </x:c>
      <x:c r="D10" s="96" t="n">
        <x:f>SUMIFS('거래원장'!$F$2:$F$101,'거래원장'!$C$2:$C$101,A10,'거래원장'!$I$2:$I$101,"주거",'거래원장'!$G$2:$G$101,"지출")</x:f>
        <x:v>0</x:v>
      </x:c>
      <x:c r="E10" s="96" t="n">
        <x:f>SUMIFS('거래원장'!$F$2:$F$101,'거래원장'!$C$2:$C$101,A10,'거래원장'!$I$2:$I$101,"통신비",'거래원장'!$G$2:$G$101,"지출")</x:f>
        <x:v>0</x:v>
      </x:c>
      <x:c r="F10" s="96" t="n">
        <x:f>SUMIFS('거래원장'!$F$2:$F$101,'거래원장'!$C$2:$C$101,A10,'거래원장'!$L$2:$L$101,"예",'거래원장'!$G$2:$G$101,"지출")</x:f>
        <x:v>0</x:v>
      </x:c>
      <x:c r="G10" s="96" t="n">
        <x:f>SUMIFS('거래원장'!$F$2:$F$101,'거래원장'!$C$2:$C$101,A10,'거래원장'!$M$2:$M$101,"예",'거래원장'!$G$2:$G$101,"지출")</x:f>
        <x:v>0</x:v>
      </x:c>
      <x:c r="H10" s="96" t="n">
        <x:f>COUNTIFS('거래원장'!$C$2:$C$101,A10,'거래원장'!$P$2:$P$101,"예")</x:f>
        <x:v>0</x:v>
      </x:c>
      <x:c r="I10" s="96" t="n">
        <x:f>B10-B9</x:f>
        <x:v>0</x:v>
      </x:c>
      <x:c r="J10" s="114" t="n">
        <x:f>IFERROR(1-COUNTIFS('거래원장'!$C$2:$C$101,A10,'거래원장'!$I$2:$I$101,"")/COUNTIFS('거래원장'!$C$2:$C$101,A10),0)</x:f>
        <x:v>0</x:v>
      </x:c>
    </x:row>
    <x:row r="11" ht="15" hidden="0" customHeight="1">
      <x:c r="A11" s="40" t="str">
        <x:v>2027-05</x:v>
      </x:c>
      <x:c r="B11" s="96" t="n">
        <x:f>SUMIFS('거래원장'!$F$2:$F$101,'거래원장'!$C$2:$C$101,A11,'거래원장'!$G$2:$G$101,"지출")-SUMIFS('거래원장'!$F$2:$F$101,'거래원장'!$C$2:$C$101,A11,'거래원장'!$G$2:$G$101,"환불")</x:f>
        <x:v>0</x:v>
      </x:c>
      <x:c r="C11" s="96" t="n">
        <x:f>SUMIFS('거래원장'!$F$2:$F$101,'거래원장'!$C$2:$C$101,A11,'거래원장'!$I$2:$I$101,"식비",'거래원장'!$G$2:$G$101,"지출")-SUMIFS('거래원장'!$F$2:$F$101,'거래원장'!$C$2:$C$101,A11,'거래원장'!$I$2:$I$101,"식비",'거래원장'!$G$2:$G$101,"환불")</x:f>
        <x:v>0</x:v>
      </x:c>
      <x:c r="D11" s="96" t="n">
        <x:f>SUMIFS('거래원장'!$F$2:$F$101,'거래원장'!$C$2:$C$101,A11,'거래원장'!$I$2:$I$101,"주거",'거래원장'!$G$2:$G$101,"지출")</x:f>
        <x:v>0</x:v>
      </x:c>
      <x:c r="E11" s="96" t="n">
        <x:f>SUMIFS('거래원장'!$F$2:$F$101,'거래원장'!$C$2:$C$101,A11,'거래원장'!$I$2:$I$101,"통신비",'거래원장'!$G$2:$G$101,"지출")</x:f>
        <x:v>0</x:v>
      </x:c>
      <x:c r="F11" s="96" t="n">
        <x:f>SUMIFS('거래원장'!$F$2:$F$101,'거래원장'!$C$2:$C$101,A11,'거래원장'!$L$2:$L$101,"예",'거래원장'!$G$2:$G$101,"지출")</x:f>
        <x:v>0</x:v>
      </x:c>
      <x:c r="G11" s="96" t="n">
        <x:f>SUMIFS('거래원장'!$F$2:$F$101,'거래원장'!$C$2:$C$101,A11,'거래원장'!$M$2:$M$101,"예",'거래원장'!$G$2:$G$101,"지출")</x:f>
        <x:v>0</x:v>
      </x:c>
      <x:c r="H11" s="96" t="n">
        <x:f>COUNTIFS('거래원장'!$C$2:$C$101,A11,'거래원장'!$P$2:$P$101,"예")</x:f>
        <x:v>0</x:v>
      </x:c>
      <x:c r="I11" s="96" t="n">
        <x:f>B11-B10</x:f>
        <x:v>0</x:v>
      </x:c>
      <x:c r="J11" s="114" t="n">
        <x:f>IFERROR(1-COUNTIFS('거래원장'!$C$2:$C$101,A11,'거래원장'!$I$2:$I$101,"")/COUNTIFS('거래원장'!$C$2:$C$101,A11),0)</x:f>
        <x:v>0</x:v>
      </x:c>
    </x:row>
    <x:row r="12" ht="15" hidden="0" customHeight="1">
      <x:c r="A12" s="40" t="str">
        <x:v>2027-06</x:v>
      </x:c>
      <x:c r="B12" s="96" t="n">
        <x:f>SUMIFS('거래원장'!$F$2:$F$101,'거래원장'!$C$2:$C$101,A12,'거래원장'!$G$2:$G$101,"지출")-SUMIFS('거래원장'!$F$2:$F$101,'거래원장'!$C$2:$C$101,A12,'거래원장'!$G$2:$G$101,"환불")</x:f>
        <x:v>0</x:v>
      </x:c>
      <x:c r="C12" s="96" t="n">
        <x:f>SUMIFS('거래원장'!$F$2:$F$101,'거래원장'!$C$2:$C$101,A12,'거래원장'!$I$2:$I$101,"식비",'거래원장'!$G$2:$G$101,"지출")-SUMIFS('거래원장'!$F$2:$F$101,'거래원장'!$C$2:$C$101,A12,'거래원장'!$I$2:$I$101,"식비",'거래원장'!$G$2:$G$101,"환불")</x:f>
        <x:v>0</x:v>
      </x:c>
      <x:c r="D12" s="96" t="n">
        <x:f>SUMIFS('거래원장'!$F$2:$F$101,'거래원장'!$C$2:$C$101,A12,'거래원장'!$I$2:$I$101,"주거",'거래원장'!$G$2:$G$101,"지출")</x:f>
        <x:v>0</x:v>
      </x:c>
      <x:c r="E12" s="96" t="n">
        <x:f>SUMIFS('거래원장'!$F$2:$F$101,'거래원장'!$C$2:$C$101,A12,'거래원장'!$I$2:$I$101,"통신비",'거래원장'!$G$2:$G$101,"지출")</x:f>
        <x:v>0</x:v>
      </x:c>
      <x:c r="F12" s="96" t="n">
        <x:f>SUMIFS('거래원장'!$F$2:$F$101,'거래원장'!$C$2:$C$101,A12,'거래원장'!$L$2:$L$101,"예",'거래원장'!$G$2:$G$101,"지출")</x:f>
        <x:v>0</x:v>
      </x:c>
      <x:c r="G12" s="96" t="n">
        <x:f>SUMIFS('거래원장'!$F$2:$F$101,'거래원장'!$C$2:$C$101,A12,'거래원장'!$M$2:$M$101,"예",'거래원장'!$G$2:$G$101,"지출")</x:f>
        <x:v>0</x:v>
      </x:c>
      <x:c r="H12" s="96" t="n">
        <x:f>COUNTIFS('거래원장'!$C$2:$C$101,A12,'거래원장'!$P$2:$P$101,"예")</x:f>
        <x:v>0</x:v>
      </x:c>
      <x:c r="I12" s="96" t="n">
        <x:f>B12-B11</x:f>
        <x:v>0</x:v>
      </x:c>
      <x:c r="J12" s="114" t="n">
        <x:f>IFERROR(1-COUNTIFS('거래원장'!$C$2:$C$101,A12,'거래원장'!$I$2:$I$101,"")/COUNTIFS('거래원장'!$C$2:$C$101,A12),0)</x:f>
        <x:v>0</x:v>
      </x:c>
    </x:row>
    <x:row r="13" ht="15" hidden="0" customHeight="1">
      <x:c r="A13" s="40" t="str">
        <x:v>2027-07</x:v>
      </x:c>
      <x:c r="B13" s="96" t="n">
        <x:f>SUMIFS('거래원장'!$F$2:$F$101,'거래원장'!$C$2:$C$101,A13,'거래원장'!$G$2:$G$101,"지출")-SUMIFS('거래원장'!$F$2:$F$101,'거래원장'!$C$2:$C$101,A13,'거래원장'!$G$2:$G$101,"환불")</x:f>
        <x:v>0</x:v>
      </x:c>
      <x:c r="C13" s="96" t="n">
        <x:f>SUMIFS('거래원장'!$F$2:$F$101,'거래원장'!$C$2:$C$101,A13,'거래원장'!$I$2:$I$101,"식비",'거래원장'!$G$2:$G$101,"지출")-SUMIFS('거래원장'!$F$2:$F$101,'거래원장'!$C$2:$C$101,A13,'거래원장'!$I$2:$I$101,"식비",'거래원장'!$G$2:$G$101,"환불")</x:f>
        <x:v>0</x:v>
      </x:c>
      <x:c r="D13" s="96" t="n">
        <x:f>SUMIFS('거래원장'!$F$2:$F$101,'거래원장'!$C$2:$C$101,A13,'거래원장'!$I$2:$I$101,"주거",'거래원장'!$G$2:$G$101,"지출")</x:f>
        <x:v>0</x:v>
      </x:c>
      <x:c r="E13" s="96" t="n">
        <x:f>SUMIFS('거래원장'!$F$2:$F$101,'거래원장'!$C$2:$C$101,A13,'거래원장'!$I$2:$I$101,"통신비",'거래원장'!$G$2:$G$101,"지출")</x:f>
        <x:v>0</x:v>
      </x:c>
      <x:c r="F13" s="96" t="n">
        <x:f>SUMIFS('거래원장'!$F$2:$F$101,'거래원장'!$C$2:$C$101,A13,'거래원장'!$L$2:$L$101,"예",'거래원장'!$G$2:$G$101,"지출")</x:f>
        <x:v>0</x:v>
      </x:c>
      <x:c r="G13" s="96" t="n">
        <x:f>SUMIFS('거래원장'!$F$2:$F$101,'거래원장'!$C$2:$C$101,A13,'거래원장'!$M$2:$M$101,"예",'거래원장'!$G$2:$G$101,"지출")</x:f>
        <x:v>0</x:v>
      </x:c>
      <x:c r="H13" s="96" t="n">
        <x:f>COUNTIFS('거래원장'!$C$2:$C$101,A13,'거래원장'!$P$2:$P$101,"예")</x:f>
        <x:v>0</x:v>
      </x:c>
      <x:c r="I13" s="96" t="n">
        <x:f>B13-B12</x:f>
        <x:v>0</x:v>
      </x:c>
      <x:c r="J13" s="114" t="n">
        <x:f>IFERROR(1-COUNTIFS('거래원장'!$C$2:$C$101,A13,'거래원장'!$I$2:$I$101,"")/COUNTIFS('거래원장'!$C$2:$C$101,A13),0)</x:f>
        <x:v>0</x:v>
      </x:c>
    </x:row>
  </x:sheetData>
  <x:mergeCells>
    <x:mergeCell ref="L1:M1"/>
  </x:mergeCells>
  <x:pageMargins left="0.7" right="0.7" top="0.75" bottom="0.75" header="0.3" footer="0.3"/>
  <x:drawing xmlns:r="http://schemas.openxmlformats.org/officeDocument/2006/relationships" r:id="Rbcf157c133414ed7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.5600004196167" hidden="0" customWidth="1"/>
    <x:col min="2" max="2" width="25.559999465942383" hidden="0" customWidth="1"/>
    <x:col min="3" max="3" width="17.780000686645508" hidden="0" customWidth="1"/>
    <x:col min="4" max="4" width="13.329999923706055" hidden="0" customWidth="1"/>
    <x:col min="5" max="5" width="31.110000610351562" hidden="0" customWidth="1"/>
  </x:cols>
  <x:sheetData>
    <x:row r="1" ht="15" hidden="0" customHeight="1">
      <x:c r="A1" s="130" t="str">
        <x:v>항목</x:v>
      </x:c>
      <x:c r="B1" s="131" t="str">
        <x:v>찾는 예시</x:v>
      </x:c>
      <x:c r="C1" s="131" t="str">
        <x:v>처리</x:v>
      </x:c>
      <x:c r="D1" s="131" t="str">
        <x:v>확인</x:v>
      </x:c>
      <x:c r="E1" s="132" t="str">
        <x:v>메모</x:v>
      </x:c>
    </x:row>
    <x:row r="2" ht="15" hidden="0" customHeight="1">
      <x:c r="A2" s="37" t="str">
        <x:v>이름</x:v>
      </x:c>
      <x:c r="B2" s="38" t="str">
        <x:v>성명, 예금주, 보호자명</x:v>
      </x:c>
      <x:c r="C2" s="38" t="str">
        <x:v>삭제 또는 가족1</x:v>
      </x:c>
      <x:c r="D2" s="38" t="str">
        <x:v>미완료</x:v>
      </x:c>
      <x:c r="E2" s="39" t="str">
        <x:v>실명 대신 역할명 사용</x:v>
      </x:c>
    </x:row>
    <x:row r="3" ht="15" hidden="0" customHeight="1">
      <x:c r="A3" s="40" t="str">
        <x:v>카드번호</x:v>
      </x:c>
      <x:c r="B3" s="41" t="str">
        <x:v>1234-****-****-5678</x:v>
      </x:c>
      <x:c r="C3" s="41" t="str">
        <x:v>전체 삭제</x:v>
      </x:c>
      <x:c r="D3" s="41" t="str">
        <x:v>미완료</x:v>
      </x:c>
      <x:c r="E3" s="42" t="str">
        <x:v>마지막 4자리도 가능하면 삭제</x:v>
      </x:c>
    </x:row>
    <x:row r="4" ht="15" hidden="0" customHeight="1">
      <x:c r="A4" s="40" t="str">
        <x:v>계좌번호</x:v>
      </x:c>
      <x:c r="B4" s="41" t="str">
        <x:v>은행 계좌 전체 또는 일부</x:v>
      </x:c>
      <x:c r="C4" s="41" t="str">
        <x:v>전체 삭제</x:v>
      </x:c>
      <x:c r="D4" s="41" t="str">
        <x:v>미완료</x:v>
      </x:c>
      <x:c r="E4" s="42" t="str">
        <x:v>자동이체 판단에는 항목명만 사용</x:v>
      </x:c>
    </x:row>
    <x:row r="5" ht="15" hidden="0" customHeight="1">
      <x:c r="A5" s="40" t="str">
        <x:v>승인번호</x:v>
      </x:c>
      <x:c r="B5" s="41" t="str">
        <x:v>카드 승인번호</x:v>
      </x:c>
      <x:c r="C5" s="41" t="str">
        <x:v>전체 삭제</x:v>
      </x:c>
      <x:c r="D5" s="41" t="str">
        <x:v>미완료</x:v>
      </x:c>
      <x:c r="E5" s="42" t="str">
        <x:v>거래 추적값 제거</x:v>
      </x:c>
    </x:row>
    <x:row r="6" ht="15" hidden="0" customHeight="1">
      <x:c r="A6" s="40" t="str">
        <x:v>전화번호</x:v>
      </x:c>
      <x:c r="B6" s="41" t="str">
        <x:v>010, 지역번호</x:v>
      </x:c>
      <x:c r="C6" s="41" t="str">
        <x:v>전체 삭제</x:v>
      </x:c>
      <x:c r="D6" s="41" t="str">
        <x:v>미완료</x:v>
      </x:c>
      <x:c r="E6" s="42" t="str">
        <x:v>가맹점 전화번호도 필요 없으면 삭제</x:v>
      </x:c>
    </x:row>
    <x:row r="7" ht="15" hidden="0" customHeight="1">
      <x:c r="A7" s="40" t="str">
        <x:v>주소</x:v>
      </x:c>
      <x:c r="B7" s="41" t="str">
        <x:v>집 주소, 상세 지점</x:v>
      </x:c>
      <x:c r="C7" s="41" t="str">
        <x:v>동 단위 이하 삭제</x:v>
      </x:c>
      <x:c r="D7" s="41" t="str">
        <x:v>미완료</x:v>
      </x:c>
      <x:c r="E7" s="42" t="str">
        <x:v>생활비 분석에는 주소 불필요</x:v>
      </x:c>
    </x:row>
    <x:row r="8" ht="15" hidden="0" customHeight="1">
      <x:c r="A8" s="40" t="str">
        <x:v>고객번호</x:v>
      </x:c>
      <x:c r="B8" s="41" t="str">
        <x:v>전기/통신/관리비 고객번호</x:v>
      </x:c>
      <x:c r="C8" s="41" t="str">
        <x:v>전체 삭제</x:v>
      </x:c>
      <x:c r="D8" s="41" t="str">
        <x:v>미완료</x:v>
      </x:c>
      <x:c r="E8" s="42" t="str">
        <x:v>공식 사이트 확인 시에만 직접 입력</x:v>
      </x:c>
    </x:row>
    <x:row r="9" ht="15" hidden="0" customHeight="1">
      <x:c r="A9" s="40" t="str">
        <x:v>차량번호</x:v>
      </x:c>
      <x:c r="B9" s="41" t="str">
        <x:v>주차, 정비, 보험 내역</x:v>
      </x:c>
      <x:c r="C9" s="41" t="str">
        <x:v>전체 삭제</x:v>
      </x:c>
      <x:c r="D9" s="41" t="str">
        <x:v>미완료</x:v>
      </x:c>
      <x:c r="E9" s="42" t="str">
        <x:v>개인 식별 가능</x:v>
      </x:c>
    </x:row>
    <x:row r="10" ht="15" hidden="0" customHeight="1">
      <x:c r="A10" s="40" t="str">
        <x:v>아이 이름</x:v>
      </x:c>
      <x:c r="B10" s="41" t="str">
        <x:v>학원/보육/병원 메모</x:v>
      </x:c>
      <x:c r="C10" s="41" t="str">
        <x:v>아이1, 아이2</x:v>
      </x:c>
      <x:c r="D10" s="41" t="str">
        <x:v>미완료</x:v>
      </x:c>
      <x:c r="E10" s="42" t="str">
        <x:v>아이 관련 실명 금지</x:v>
      </x:c>
    </x:row>
    <x:row r="11" ht="15" hidden="0" customHeight="1">
      <x:c r="A11" s="40" t="str">
        <x:v>회사명</x:v>
      </x:c>
      <x:c r="B11" s="41" t="str">
        <x:v>직장, 거래처</x:v>
      </x:c>
      <x:c r="C11" s="41" t="str">
        <x:v>일반화</x:v>
      </x:c>
      <x:c r="D11" s="41" t="str">
        <x:v>미완료</x:v>
      </x:c>
      <x:c r="E11" s="42" t="str">
        <x:v>업무자료는 개인 프로젝트에 넣지 않기</x:v>
      </x:c>
    </x:row>
    <x:row r="12" ht="15" hidden="0" customHeight="1">
      <x:c r="A12" s="40" t="str">
        <x:v>사진/영수증</x:v>
      </x:c>
      <x:c r="B12" s="41" t="str">
        <x:v>얼굴, 주소, QR, 바코드</x:v>
      </x:c>
      <x:c r="C12" s="41" t="str">
        <x:v>가림 처리</x:v>
      </x:c>
      <x:c r="D12" s="41" t="str">
        <x:v>미완료</x:v>
      </x:c>
      <x:c r="E12" s="42" t="str">
        <x:v>이미지는 업로드 전 다시 확인</x:v>
      </x:c>
    </x:row>
    <x:row r="13" ht="15" hidden="0" customHeight="1">
      <x:c r="A13" s="40" t="str">
        <x:v>민감 메모</x:v>
      </x:c>
      <x:c r="B13" s="41" t="str">
        <x:v>질병명, 상담내용, 사유</x:v>
      </x:c>
      <x:c r="C13" s="41" t="str">
        <x:v>삭제 또는 일반화</x:v>
      </x:c>
      <x:c r="D13" s="41" t="str">
        <x:v>미완료</x:v>
      </x:c>
      <x:c r="E13" s="42" t="str">
        <x:v>건강·상담 정보는 최소화</x:v>
      </x:c>
    </x:row>
    <x:row r="14"/>
    <x:row r="15">
      <x:c r="A15" s="71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B15" s="72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C15" s="72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D15" s="72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E15" s="73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</x:row>
    <x:row r="16">
      <x:c r="A16" s="74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B16" s="75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C16" s="75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D16" s="75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E16" s="76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</x:row>
    <x:row r="17">
      <x:c r="A17" s="77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B17" s="78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C17" s="78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D17" s="78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  <x:c r="E17" s="79" t="str">
        <x:v>AI 입력 전 권장: 원본 파일은 보관하고, 개인정보를 지운 편집본만 분석에 사용하세요. AI 답변은 후보로 보고 최종 금액과 신청 가능 여부는 공식 화면과 원장 수식으로 확인합니다.</x:v>
      </x:c>
    </x:row>
  </x:sheetData>
  <x:mergeCells>
    <x:mergeCell ref="A15:E17"/>
  </x:mergeCells>
  <x:dataValidations count="1">
    <x:dataValidation type="list" sqref="D2:D13">
      <x:formula1>"미완료,완료,해당없음"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.780000686645508" hidden="0" customWidth="1"/>
    <x:col min="2" max="2" width="20" hidden="0" customWidth="1"/>
    <x:col min="3" max="3" width="24.440000534057617" hidden="0" customWidth="1"/>
    <x:col min="4" max="4" width="28.889999389648438" hidden="0" customWidth="1"/>
    <x:col min="5" max="5" width="17.780000686645508" hidden="0" customWidth="1"/>
    <x:col min="6" max="6" width="20" hidden="0" customWidth="1"/>
    <x:col min="7" max="7" width="20" hidden="0" customWidth="1"/>
    <x:col min="8" max="8" width="17.780000686645508" hidden="0" customWidth="1"/>
  </x:cols>
  <x:sheetData>
    <x:row r="1" ht="19.200000762939453" hidden="0" customHeight="1">
      <x:c r="A1" s="3" t="str">
        <x:v>월말 생활비 리포트</x:v>
      </x:c>
      <x:c r="B1" s="3" t="str">
        <x:v>월말 생활비 리포트</x:v>
      </x:c>
      <x:c r="C1" s="3" t="str">
        <x:v>월말 생활비 리포트</x:v>
      </x:c>
      <x:c r="D1" s="3" t="str">
        <x:v>월말 생활비 리포트</x:v>
      </x:c>
      <x:c r="E1" s="3" t="str">
        <x:v>월말 생활비 리포트</x:v>
      </x:c>
      <x:c r="F1" s="3" t="str">
        <x:v>월말 생활비 리포트</x:v>
      </x:c>
      <x:c r="G1" s="3" t="str">
        <x:v>월말 생활비 리포트</x:v>
      </x:c>
      <x:c r="H1" s="3" t="str">
        <x:v>월말 생활비 리포트</x:v>
      </x:c>
    </x:row>
    <x:row r="2" ht="15" hidden="0" customHeight="1">
      <x:c r="A2" s="6" t="str">
        <x:v>현재월을 바꾸면 월별요약에서 핵심 숫자를 가져옵니다.</x:v>
      </x:c>
      <x:c r="B2" s="6" t="str">
        <x:v>현재월을 바꾸면 월별요약에서 핵심 숫자를 가져옵니다.</x:v>
      </x:c>
      <x:c r="C2" s="6" t="str">
        <x:v>현재월을 바꾸면 월별요약에서 핵심 숫자를 가져옵니다.</x:v>
      </x:c>
      <x:c r="D2" s="6" t="str">
        <x:v>현재월을 바꾸면 월별요약에서 핵심 숫자를 가져옵니다.</x:v>
      </x:c>
      <x:c r="E2" s="6" t="str">
        <x:v>현재월을 바꾸면 월별요약에서 핵심 숫자를 가져옵니다.</x:v>
      </x:c>
      <x:c r="F2" s="6" t="str">
        <x:v>현재월을 바꾸면 월별요약에서 핵심 숫자를 가져옵니다.</x:v>
      </x:c>
      <x:c r="G2" s="6" t="str">
        <x:v>현재월을 바꾸면 월별요약에서 핵심 숫자를 가져옵니다.</x:v>
      </x:c>
      <x:c r="H2" s="6" t="str">
        <x:v>현재월을 바꾸면 월별요약에서 핵심 숫자를 가져옵니다.</x:v>
      </x:c>
    </x:row>
    <x:row r="3"/>
    <x:row r="4" ht="15" hidden="0" customHeight="1">
      <x:c r="A4" s="58" t="str">
        <x:v>현재월</x:v>
      </x:c>
      <x:c r="B4" s="60" t="str">
        <x:v>2026-08</x:v>
      </x:c>
      <x:c r="D4" s="135" t="str">
        <x:v>이번 달 판단</x:v>
      </x:c>
      <x:c r="E4" s="135" t="str">
        <x:v>이번 달 판단</x:v>
      </x:c>
      <x:c r="F4" s="135" t="str">
        <x:v>이번 달 판단</x:v>
      </x:c>
      <x:c r="G4" s="135" t="str">
        <x:v>이번 달 판단</x:v>
      </x:c>
      <x:c r="H4" s="135" t="str">
        <x:v>이번 달 판단</x:v>
      </x:c>
    </x:row>
    <x:row r="5" ht="15" hidden="0" customHeight="1">
      <x:c r="A5" s="37" t="str">
        <x:v>총지출</x:v>
      </x:c>
      <x:c r="B5" s="133" t="n">
        <x:f>INDEX('월별요약'!$B$2:$B$13,MATCH($B$4,'월별요약'!$A$2:$A$13,0))</x:f>
        <x:v>869600</x:v>
      </x:c>
      <x:c r="D5" s="110" t="str">
        <x:v>구역</x:v>
      </x:c>
      <x:c r="E5" s="111" t="str">
        <x:v>질문</x:v>
      </x:c>
      <x:c r="F5" s="111" t="str">
        <x:v>판단</x:v>
      </x:c>
      <x:c r="G5" s="111" t="str">
        <x:v>다음 행동</x:v>
      </x:c>
      <x:c r="H5" s="112" t="str">
        <x:v>확인일</x:v>
      </x:c>
    </x:row>
    <x:row r="6" ht="26.399999618530273" hidden="0" customHeight="1">
      <x:c r="A6" s="40" t="str">
        <x:v>전월대비</x:v>
      </x:c>
      <x:c r="B6" s="118" t="str">
        <x:f>INDEX('월별요약'!$I$2:$I$13,MATCH($B$4,'월별요약'!$A$2:$A$13,0))</x:f>
      </x:c>
      <x:c r="D6" s="37" t="str">
        <x:v>한 줄 결론</x:v>
      </x:c>
      <x:c r="E6" s="38" t="str">
        <x:v>이번 달 생활비가 왜 움직였나?</x:v>
      </x:c>
      <x:c r="F6" s="38" t="str"/>
      <x:c r="G6" s="38" t="str"/>
      <x:c r="H6" s="39" t="str"/>
    </x:row>
    <x:row r="7" ht="15" hidden="0" customHeight="1">
      <x:c r="A7" s="40" t="str">
        <x:v>식비</x:v>
      </x:c>
      <x:c r="B7" s="118" t="n">
        <x:f>INDEX('월별요약'!$C$2:$C$13,MATCH($B$4,'월별요약'!$A$2:$A$13,0))</x:f>
        <x:v>108800</x:v>
      </x:c>
      <x:c r="D7" s="40" t="str">
        <x:v>증가 원인</x:v>
      </x:c>
      <x:c r="E7" s="41" t="str">
        <x:v>전월보다 늘어난 1순위는?</x:v>
      </x:c>
      <x:c r="F7" s="41" t="str"/>
      <x:c r="G7" s="41" t="str"/>
      <x:c r="H7" s="42" t="str"/>
    </x:row>
    <x:row r="8" ht="26.399999618530273" hidden="0" customHeight="1">
      <x:c r="A8" s="40" t="str">
        <x:v>구독</x:v>
      </x:c>
      <x:c r="B8" s="118" t="n">
        <x:f>INDEX('월별요약'!$F$2:$F$13,MATCH($B$4,'월별요약'!$A$2:$A$13,0))</x:f>
        <x:v>38100</x:v>
      </x:c>
      <x:c r="D8" s="40" t="str">
        <x:v>고정비</x:v>
      </x:c>
      <x:c r="E8" s="41" t="str">
        <x:v>통신·관리비·보험·구독 중 확인할 항목은?</x:v>
      </x:c>
      <x:c r="F8" s="41" t="str"/>
      <x:c r="G8" s="41" t="str"/>
      <x:c r="H8" s="42" t="str"/>
    </x:row>
    <x:row r="9" ht="26.399999618530273" hidden="0" customHeight="1">
      <x:c r="A9" s="40" t="str">
        <x:v>아이비용</x:v>
      </x:c>
      <x:c r="B9" s="118" t="n">
        <x:f>INDEX('월별요약'!$G$2:$G$13,MATCH($B$4,'월별요약'!$A$2:$A$13,0))</x:f>
        <x:v>530100</x:v>
      </x:c>
      <x:c r="D9" s="40" t="str">
        <x:v>식비</x:v>
      </x:c>
      <x:c r="E9" s="41" t="str">
        <x:v>마트·외식·배달 중 바꿀 규칙은?</x:v>
      </x:c>
      <x:c r="F9" s="41" t="str"/>
      <x:c r="G9" s="41" t="str"/>
      <x:c r="H9" s="42" t="str"/>
    </x:row>
    <x:row r="10" ht="26.399999618530273" hidden="0" customHeight="1">
      <x:c r="A10" s="40" t="str">
        <x:v>확인필요</x:v>
      </x:c>
      <x:c r="B10" s="118" t="n">
        <x:f>INDEX('월별요약'!$H$2:$H$13,MATCH($B$4,'월별요약'!$A$2:$A$13,0))</x:f>
        <x:v>2</x:v>
      </x:c>
      <x:c r="D10" s="40" t="str">
        <x:v>아이비용</x:v>
      </x:c>
      <x:c r="E10" s="41" t="str">
        <x:v>지원금·보육·학습 지출 중 확인할 항목은?</x:v>
      </x:c>
      <x:c r="F10" s="41" t="str"/>
      <x:c r="G10" s="41" t="str"/>
      <x:c r="H10" s="42" t="str"/>
    </x:row>
    <x:row r="11" ht="26.399999618530273" hidden="0" customHeight="1">
      <x:c r="D11" s="40" t="str">
        <x:v>해지 후보</x:v>
      </x:c>
      <x:c r="E11" s="41" t="str">
        <x:v>최근 30일 사용 없는 구독은?</x:v>
      </x:c>
      <x:c r="F11" s="41" t="str"/>
      <x:c r="G11" s="41" t="str"/>
      <x:c r="H11" s="42" t="str"/>
    </x:row>
    <x:row r="12" ht="15" hidden="0" customHeight="1">
      <x:c r="D12" s="40" t="str">
        <x:v>다음 달</x:v>
      </x:c>
      <x:c r="E12" s="41" t="str">
        <x:v>월초에 다시 볼 날짜는?</x:v>
      </x:c>
      <x:c r="F12" s="41" t="str"/>
      <x:c r="G12" s="41" t="str"/>
      <x:c r="H12" s="42" t="str"/>
    </x:row>
    <x:row r="13" ht="15" hidden="0" customHeight="1">
      <x:c r="A13" s="117" t="str">
        <x:v>AI 리포트 프롬프트</x:v>
      </x:c>
      <x:c r="B13" s="117" t="str">
        <x:v>AI 리포트 프롬프트</x:v>
      </x:c>
      <x:c r="C13" s="117" t="str">
        <x:v>AI 리포트 프롬프트</x:v>
      </x:c>
      <x:c r="D13" s="117" t="str">
        <x:v>AI 리포트 프롬프트</x:v>
      </x:c>
      <x:c r="E13" s="117" t="str">
        <x:v>AI 리포트 프롬프트</x:v>
      </x:c>
      <x:c r="F13" s="117" t="str">
        <x:v>AI 리포트 프롬프트</x:v>
      </x:c>
      <x:c r="G13" s="117" t="str">
        <x:v>AI 리포트 프롬프트</x:v>
      </x:c>
      <x:c r="H13" s="117" t="str">
        <x:v>AI 리포트 프롬프트</x:v>
      </x:c>
    </x:row>
    <x:row r="14">
      <x:c r="A14" s="146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B14" s="147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C14" s="147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D14" s="147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E14" s="147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F14" s="147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G14" s="147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H14" s="148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</x:row>
    <x:row r="15">
      <x:c r="A15" s="149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B15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C15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D15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E15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F15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G15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H15" s="151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</x:row>
    <x:row r="16">
      <x:c r="A16" s="149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B16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C16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D16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E16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F16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G16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H16" s="151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</x:row>
    <x:row r="17">
      <x:c r="A17" s="149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B17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C17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D17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E17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F17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G17" s="150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H17" s="151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</x:row>
    <x:row r="18">
      <x:c r="A18" s="152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B18" s="153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C18" s="153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D18" s="153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E18" s="153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F18" s="153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G18" s="153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  <x:c r="H18" s="154" t="str">
        <x:v>이번 달 생활비 원장을 기준으로 월말 리포트를 만들어줘. 총지출, 전월 대비, 식비, 구독, 아이비용, 확인필요 거래를 기준으로 증가 원인 후보와 다음 달 행동 5개를 제안해줘. 숫자는 원장과 월별요약에 있는 값만 사용하고, 개인정보는 제외해줘. 확실하지 않은 원인은 후보로 표시해줘.</x:v>
      </x:c>
    </x:row>
  </x:sheetData>
  <x:mergeCells>
    <x:mergeCell ref="A1:H1"/>
    <x:mergeCell ref="A2:H2"/>
    <x:mergeCell ref="D4:H4"/>
    <x:mergeCell ref="A13:H13"/>
    <x:mergeCell ref="A14:H18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1.110000610351562" hidden="0" customWidth="1"/>
    <x:col min="2" max="2" width="40" hidden="0" customWidth="1"/>
    <x:col min="3" max="3" width="46.66999816894531" hidden="0" customWidth="1"/>
  </x:cols>
  <x:sheetData>
    <x:row r="1" ht="15" hidden="0" customHeight="1">
      <x:c r="A1" s="90" t="str">
        <x:v>자료</x:v>
      </x:c>
      <x:c r="B1" s="91" t="str">
        <x:v>URL</x:v>
      </x:c>
      <x:c r="C1" s="92" t="str">
        <x:v>이 템플릿에서 쓴 기준</x:v>
      </x:c>
    </x:row>
    <x:row r="2" ht="26.399999618530273" hidden="0" customHeight="1">
      <x:c r="A2" s="37" t="str">
        <x:v>Google Sheets 데이터 가져오기 도움말</x:v>
      </x:c>
      <x:c r="B2" s="38" t="str">
        <x:v>https://support.google.com/docs/answer/12236443?hl=en</x:v>
      </x:c>
      <x:c r="C2" s="39" t="str">
        <x:v>CSV·엑셀 파일은 파일 가져오기와 업로드 흐름으로 처리</x:v>
      </x:c>
    </x:row>
    <x:row r="3" ht="15" hidden="0" customHeight="1">
      <x:c r="A3" s="40" t="str">
        <x:v>Google Sheets 함수 목록</x:v>
      </x:c>
      <x:c r="B3" s="41" t="str">
        <x:v>https://support.google.com/docs/table/25273?hl=en</x:v>
      </x:c>
      <x:c r="C3" s="42" t="str">
        <x:v>SUMIFS, COUNTIFS, INDEX, MATCH, TEXT 등 집계 수식 기준</x:v>
      </x:c>
    </x:row>
    <x:row r="4" ht="26.399999618530273" hidden="0" customHeight="1">
      <x:c r="A4" s="40" t="str">
        <x:v>Google Sheets 차트 만들기 도움말</x:v>
      </x:c>
      <x:c r="B4" s="41" t="str">
        <x:v>https://support.google.com/docs/answer/63824?hl=en</x:v>
      </x:c>
      <x:c r="C4" s="42" t="str">
        <x:v>월별 총지출 추이 차트 구성 기준</x:v>
      </x:c>
    </x:row>
    <x:row r="5" ht="39.599998474121094" hidden="0" customHeight="1">
      <x:c r="A5" s="40" t="str">
        <x:v>개인정보위 생성형 AI 서비스 이용자 안내</x:v>
      </x:c>
      <x:c r="B5" s="41" t="str">
        <x:v>https://www.pipc.go.kr/np/cop/bbs/selectBoardArticle.do?bbsId=BS074&amp;mCode=C020010000&amp;nttId=12084</x:v>
      </x:c>
      <x:c r="C5" s="42" t="str">
        <x:v>AI 입력 전 개인정보와 서비스 설정 확인 필요</x:v>
      </x:c>
    </x:row>
    <x:row r="6" ht="39.599998474121094" hidden="0" customHeight="1">
      <x:c r="A6" s="40" t="str">
        <x:v>개인정보위 생성형 AI 개발·활용 개인정보 처리 안내서</x:v>
      </x:c>
      <x:c r="B6" s="41" t="str">
        <x:v>https://www.pipc.go.kr/np/cop/bbs/selectBoardArticle.do?bbsId=BS217&amp;mCode=D010030020&amp;nttId=11439</x:v>
      </x:c>
      <x:c r="C6" s="42" t="str">
        <x:v>생성형 AI 활용 전 개인정보 처리와 안전조치 고려</x:v>
      </x:c>
    </x:row>
    <x:row r="7"/>
    <x:row r="8">
      <x:c r="A8" s="164" t="str">
        <x:v>업데이트 기준: 2026-08-06. 이 파일은 생활비 관리용 템플릿이며 금융·세무·법률 자문이 아닙니다. 실제 지원금, 요금 할인, 해지 조건은 공식 화면에서 다시 확인해야 합니다.</x:v>
      </x:c>
      <x:c r="B8" s="165" t="str">
        <x:v>업데이트 기준: 2026-08-06. 이 파일은 생활비 관리용 템플릿이며 금융·세무·법률 자문이 아닙니다. 실제 지원금, 요금 할인, 해지 조건은 공식 화면에서 다시 확인해야 합니다.</x:v>
      </x:c>
      <x:c r="C8" s="166" t="str">
        <x:v>업데이트 기준: 2026-08-06. 이 파일은 생활비 관리용 템플릿이며 금융·세무·법률 자문이 아닙니다. 실제 지원금, 요금 할인, 해지 조건은 공식 화면에서 다시 확인해야 합니다.</x:v>
      </x:c>
    </x:row>
    <x:row r="9">
      <x:c r="A9" s="167" t="str">
        <x:v>업데이트 기준: 2026-08-06. 이 파일은 생활비 관리용 템플릿이며 금융·세무·법률 자문이 아닙니다. 실제 지원금, 요금 할인, 해지 조건은 공식 화면에서 다시 확인해야 합니다.</x:v>
      </x:c>
      <x:c r="B9" s="168" t="str">
        <x:v>업데이트 기준: 2026-08-06. 이 파일은 생활비 관리용 템플릿이며 금융·세무·법률 자문이 아닙니다. 실제 지원금, 요금 할인, 해지 조건은 공식 화면에서 다시 확인해야 합니다.</x:v>
      </x:c>
      <x:c r="C9" s="169" t="str">
        <x:v>업데이트 기준: 2026-08-06. 이 파일은 생활비 관리용 템플릿이며 금융·세무·법률 자문이 아닙니다. 실제 지원금, 요금 할인, 해지 조건은 공식 화면에서 다시 확인해야 합니다.</x:v>
      </x:c>
    </x:row>
    <x:row r="10">
      <x:c r="A10" s="170" t="str">
        <x:v>업데이트 기준: 2026-08-06. 이 파일은 생활비 관리용 템플릿이며 금융·세무·법률 자문이 아닙니다. 실제 지원금, 요금 할인, 해지 조건은 공식 화면에서 다시 확인해야 합니다.</x:v>
      </x:c>
      <x:c r="B10" s="171" t="str">
        <x:v>업데이트 기준: 2026-08-06. 이 파일은 생활비 관리용 템플릿이며 금융·세무·법률 자문이 아닙니다. 실제 지원금, 요금 할인, 해지 조건은 공식 화면에서 다시 확인해야 합니다.</x:v>
      </x:c>
      <x:c r="C10" s="172" t="str">
        <x:v>업데이트 기준: 2026-08-06. 이 파일은 생활비 관리용 템플릿이며 금융·세무·법률 자문이 아닙니다. 실제 지원금, 요금 할인, 해지 조건은 공식 화면에서 다시 확인해야 합니다.</x:v>
      </x:c>
    </x:row>
  </x:sheetData>
  <x:mergeCells>
    <x:mergeCell ref="A8:C10"/>
  </x:mergeCells>
  <x:pageMargins left="0.7" right="0.7" top="0.75" bottom="0.75" header="0.3" footer="0.3"/>
</x:worksheet>
</file>